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UNG\DUNG\NGHIEP VU - TONG HOP\THẦU ĐẤU GIÁ\Năm 2025\Đợt 2-25 đăk lăk\"/>
    </mc:Choice>
  </mc:AlternateContent>
  <xr:revisionPtr revIDLastSave="0" documentId="13_ncr:1_{0320ED06-7D11-443D-A0A3-083F154D23BA}" xr6:coauthVersionLast="45" xr6:coauthVersionMax="45" xr10:uidLastSave="{00000000-0000-0000-0000-000000000000}"/>
  <bookViews>
    <workbookView xWindow="-120" yWindow="-120" windowWidth="20730" windowHeight="11160" xr2:uid="{8FFD97FA-F0BA-4250-A980-B133DF78B9D4}"/>
  </bookViews>
  <sheets>
    <sheet name="Sheet1" sheetId="1" r:id="rId1"/>
  </sheets>
  <externalReferences>
    <externalReference r:id="rId2"/>
  </externalReferences>
  <definedNames>
    <definedName name="_xlnm.Print_Titles" localSheetId="0">Sheet1!$7:$7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9" i="1" l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347" i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331" i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277" i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261" i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167" i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147" i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41" i="1"/>
  <c r="A142" i="1" s="1"/>
  <c r="A143" i="1" s="1"/>
  <c r="A103" i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M18" i="1" l="1"/>
  <c r="K468" i="1" l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467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A468" i="1"/>
  <c r="I467" i="1"/>
  <c r="K466" i="1" l="1"/>
  <c r="A59" i="1"/>
  <c r="K229" i="1" l="1"/>
  <c r="K230" i="1"/>
  <c r="K26" i="1"/>
  <c r="K27" i="1"/>
  <c r="K28" i="1"/>
  <c r="K29" i="1"/>
  <c r="K30" i="1"/>
  <c r="K31" i="1"/>
  <c r="K231" i="1"/>
  <c r="K232" i="1"/>
  <c r="K233" i="1"/>
  <c r="K234" i="1"/>
  <c r="K235" i="1"/>
  <c r="K228" i="1"/>
  <c r="I235" i="1"/>
  <c r="I234" i="1"/>
  <c r="I233" i="1"/>
  <c r="I232" i="1"/>
  <c r="I231" i="1"/>
  <c r="I31" i="1"/>
  <c r="I30" i="1"/>
  <c r="I29" i="1"/>
  <c r="I28" i="1"/>
  <c r="I27" i="1"/>
  <c r="I26" i="1"/>
  <c r="I230" i="1"/>
  <c r="I229" i="1"/>
  <c r="I228" i="1"/>
  <c r="K13" i="1"/>
  <c r="K14" i="1"/>
  <c r="K15" i="1"/>
  <c r="K16" i="1"/>
  <c r="K17" i="1"/>
  <c r="K18" i="1"/>
  <c r="K19" i="1"/>
  <c r="K20" i="1"/>
  <c r="K21" i="1"/>
  <c r="K22" i="1"/>
  <c r="K23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H465" i="1" l="1"/>
  <c r="J465" i="1" s="1"/>
  <c r="K465" i="1" s="1"/>
  <c r="H247" i="1"/>
  <c r="J247" i="1" s="1"/>
  <c r="K247" i="1" s="1"/>
  <c r="H464" i="1"/>
  <c r="I464" i="1" s="1"/>
  <c r="H463" i="1"/>
  <c r="I463" i="1" s="1"/>
  <c r="H246" i="1"/>
  <c r="J246" i="1" s="1"/>
  <c r="K246" i="1" s="1"/>
  <c r="H245" i="1"/>
  <c r="I245" i="1" s="1"/>
  <c r="H244" i="1"/>
  <c r="J244" i="1" s="1"/>
  <c r="K244" i="1" s="1"/>
  <c r="H243" i="1"/>
  <c r="J243" i="1" s="1"/>
  <c r="K243" i="1" s="1"/>
  <c r="H242" i="1"/>
  <c r="J242" i="1" s="1"/>
  <c r="K242" i="1" s="1"/>
  <c r="H241" i="1"/>
  <c r="J241" i="1" s="1"/>
  <c r="K241" i="1" s="1"/>
  <c r="H462" i="1"/>
  <c r="I462" i="1" s="1"/>
  <c r="H461" i="1"/>
  <c r="I461" i="1" s="1"/>
  <c r="H460" i="1"/>
  <c r="H459" i="1"/>
  <c r="J459" i="1" s="1"/>
  <c r="K459" i="1" s="1"/>
  <c r="H458" i="1"/>
  <c r="I458" i="1" s="1"/>
  <c r="H457" i="1"/>
  <c r="I457" i="1" s="1"/>
  <c r="H456" i="1"/>
  <c r="J456" i="1" s="1"/>
  <c r="K456" i="1" s="1"/>
  <c r="H455" i="1"/>
  <c r="J455" i="1" s="1"/>
  <c r="K455" i="1" s="1"/>
  <c r="H454" i="1"/>
  <c r="I454" i="1" s="1"/>
  <c r="H453" i="1"/>
  <c r="I453" i="1" s="1"/>
  <c r="H452" i="1"/>
  <c r="H451" i="1"/>
  <c r="J451" i="1" s="1"/>
  <c r="K451" i="1" s="1"/>
  <c r="H450" i="1"/>
  <c r="J450" i="1" s="1"/>
  <c r="K450" i="1" s="1"/>
  <c r="H449" i="1"/>
  <c r="I449" i="1" s="1"/>
  <c r="H448" i="1"/>
  <c r="J448" i="1" s="1"/>
  <c r="K448" i="1" s="1"/>
  <c r="H447" i="1"/>
  <c r="J447" i="1" s="1"/>
  <c r="K447" i="1" s="1"/>
  <c r="H446" i="1"/>
  <c r="I446" i="1" s="1"/>
  <c r="H445" i="1"/>
  <c r="I445" i="1" s="1"/>
  <c r="H444" i="1"/>
  <c r="H443" i="1"/>
  <c r="J443" i="1" s="1"/>
  <c r="K443" i="1" s="1"/>
  <c r="H442" i="1"/>
  <c r="I442" i="1" s="1"/>
  <c r="H441" i="1"/>
  <c r="I441" i="1" s="1"/>
  <c r="H440" i="1"/>
  <c r="J440" i="1" s="1"/>
  <c r="K440" i="1" s="1"/>
  <c r="H439" i="1"/>
  <c r="J439" i="1" s="1"/>
  <c r="K439" i="1" s="1"/>
  <c r="H438" i="1"/>
  <c r="J438" i="1" s="1"/>
  <c r="K438" i="1" s="1"/>
  <c r="H437" i="1"/>
  <c r="J437" i="1" s="1"/>
  <c r="K437" i="1" s="1"/>
  <c r="H257" i="1"/>
  <c r="H256" i="1"/>
  <c r="J256" i="1" s="1"/>
  <c r="K256" i="1" s="1"/>
  <c r="H255" i="1"/>
  <c r="J255" i="1" s="1"/>
  <c r="K255" i="1" s="1"/>
  <c r="H254" i="1"/>
  <c r="J254" i="1" s="1"/>
  <c r="K254" i="1" s="1"/>
  <c r="H253" i="1"/>
  <c r="J253" i="1" s="1"/>
  <c r="K253" i="1" s="1"/>
  <c r="H252" i="1"/>
  <c r="J252" i="1" s="1"/>
  <c r="K252" i="1" s="1"/>
  <c r="H251" i="1"/>
  <c r="J251" i="1" s="1"/>
  <c r="K251" i="1" s="1"/>
  <c r="H250" i="1"/>
  <c r="I250" i="1" s="1"/>
  <c r="H249" i="1"/>
  <c r="H248" i="1"/>
  <c r="J248" i="1" s="1"/>
  <c r="K248" i="1" s="1"/>
  <c r="H436" i="1"/>
  <c r="I436" i="1" s="1"/>
  <c r="H435" i="1"/>
  <c r="J435" i="1" s="1"/>
  <c r="K435" i="1" s="1"/>
  <c r="H434" i="1"/>
  <c r="J434" i="1" s="1"/>
  <c r="K434" i="1" s="1"/>
  <c r="H433" i="1"/>
  <c r="J433" i="1" s="1"/>
  <c r="K433" i="1" s="1"/>
  <c r="H432" i="1"/>
  <c r="I432" i="1" s="1"/>
  <c r="H431" i="1"/>
  <c r="I431" i="1" s="1"/>
  <c r="H430" i="1"/>
  <c r="H429" i="1"/>
  <c r="J429" i="1" s="1"/>
  <c r="K429" i="1" s="1"/>
  <c r="H428" i="1"/>
  <c r="I428" i="1" s="1"/>
  <c r="H427" i="1"/>
  <c r="J427" i="1" s="1"/>
  <c r="K427" i="1" s="1"/>
  <c r="H426" i="1"/>
  <c r="J426" i="1" s="1"/>
  <c r="K426" i="1" s="1"/>
  <c r="H425" i="1"/>
  <c r="J425" i="1" s="1"/>
  <c r="K425" i="1" s="1"/>
  <c r="H424" i="1"/>
  <c r="I424" i="1" s="1"/>
  <c r="H423" i="1"/>
  <c r="I423" i="1" s="1"/>
  <c r="H422" i="1"/>
  <c r="H421" i="1"/>
  <c r="J421" i="1" s="1"/>
  <c r="K421" i="1" s="1"/>
  <c r="H420" i="1"/>
  <c r="J420" i="1" s="1"/>
  <c r="K420" i="1" s="1"/>
  <c r="H419" i="1"/>
  <c r="J419" i="1" s="1"/>
  <c r="K419" i="1" s="1"/>
  <c r="H418" i="1"/>
  <c r="J418" i="1" s="1"/>
  <c r="K418" i="1" s="1"/>
  <c r="H417" i="1"/>
  <c r="J417" i="1" s="1"/>
  <c r="K417" i="1" s="1"/>
  <c r="H416" i="1"/>
  <c r="I416" i="1" s="1"/>
  <c r="H415" i="1"/>
  <c r="I415" i="1" s="1"/>
  <c r="H414" i="1"/>
  <c r="H413" i="1"/>
  <c r="J413" i="1" s="1"/>
  <c r="K413" i="1" s="1"/>
  <c r="H412" i="1"/>
  <c r="I412" i="1" s="1"/>
  <c r="H411" i="1"/>
  <c r="J411" i="1" s="1"/>
  <c r="K411" i="1" s="1"/>
  <c r="H410" i="1"/>
  <c r="J410" i="1" s="1"/>
  <c r="K410" i="1" s="1"/>
  <c r="H409" i="1"/>
  <c r="J409" i="1" s="1"/>
  <c r="K409" i="1" s="1"/>
  <c r="H408" i="1"/>
  <c r="J408" i="1" s="1"/>
  <c r="K408" i="1" s="1"/>
  <c r="H407" i="1"/>
  <c r="J407" i="1" s="1"/>
  <c r="K407" i="1" s="1"/>
  <c r="H406" i="1"/>
  <c r="H405" i="1"/>
  <c r="J405" i="1" s="1"/>
  <c r="K405" i="1" s="1"/>
  <c r="H404" i="1"/>
  <c r="I404" i="1" s="1"/>
  <c r="H403" i="1"/>
  <c r="I403" i="1" s="1"/>
  <c r="H402" i="1"/>
  <c r="J402" i="1" s="1"/>
  <c r="K402" i="1" s="1"/>
  <c r="H401" i="1"/>
  <c r="J401" i="1" s="1"/>
  <c r="K401" i="1" s="1"/>
  <c r="H400" i="1"/>
  <c r="J400" i="1" s="1"/>
  <c r="K400" i="1" s="1"/>
  <c r="H399" i="1"/>
  <c r="I399" i="1" s="1"/>
  <c r="H398" i="1"/>
  <c r="H397" i="1"/>
  <c r="J397" i="1" s="1"/>
  <c r="K397" i="1" s="1"/>
  <c r="H396" i="1"/>
  <c r="J396" i="1" s="1"/>
  <c r="K396" i="1" s="1"/>
  <c r="H395" i="1"/>
  <c r="J395" i="1" s="1"/>
  <c r="K395" i="1" s="1"/>
  <c r="H394" i="1"/>
  <c r="J394" i="1" s="1"/>
  <c r="K394" i="1" s="1"/>
  <c r="H393" i="1"/>
  <c r="I393" i="1" s="1"/>
  <c r="H392" i="1"/>
  <c r="J392" i="1" s="1"/>
  <c r="K392" i="1" s="1"/>
  <c r="H391" i="1"/>
  <c r="I391" i="1" s="1"/>
  <c r="H390" i="1"/>
  <c r="H389" i="1"/>
  <c r="J389" i="1" s="1"/>
  <c r="K389" i="1" s="1"/>
  <c r="H388" i="1"/>
  <c r="J388" i="1" s="1"/>
  <c r="K388" i="1" s="1"/>
  <c r="H387" i="1"/>
  <c r="J387" i="1" s="1"/>
  <c r="K387" i="1" s="1"/>
  <c r="H386" i="1"/>
  <c r="J386" i="1" s="1"/>
  <c r="K386" i="1" s="1"/>
  <c r="H385" i="1"/>
  <c r="J385" i="1" s="1"/>
  <c r="K385" i="1" s="1"/>
  <c r="H384" i="1"/>
  <c r="J384" i="1" s="1"/>
  <c r="K384" i="1" s="1"/>
  <c r="H383" i="1"/>
  <c r="I383" i="1" s="1"/>
  <c r="H382" i="1"/>
  <c r="H381" i="1"/>
  <c r="J381" i="1" s="1"/>
  <c r="K381" i="1" s="1"/>
  <c r="H380" i="1"/>
  <c r="J380" i="1" s="1"/>
  <c r="K380" i="1" s="1"/>
  <c r="H379" i="1"/>
  <c r="J379" i="1" s="1"/>
  <c r="K379" i="1" s="1"/>
  <c r="H378" i="1"/>
  <c r="J378" i="1" s="1"/>
  <c r="K378" i="1" s="1"/>
  <c r="H377" i="1"/>
  <c r="J377" i="1" s="1"/>
  <c r="K377" i="1" s="1"/>
  <c r="H376" i="1"/>
  <c r="J376" i="1" s="1"/>
  <c r="K376" i="1" s="1"/>
  <c r="H375" i="1"/>
  <c r="J375" i="1" s="1"/>
  <c r="K375" i="1" s="1"/>
  <c r="H374" i="1"/>
  <c r="H373" i="1"/>
  <c r="J373" i="1" s="1"/>
  <c r="K373" i="1" s="1"/>
  <c r="H372" i="1"/>
  <c r="J372" i="1" s="1"/>
  <c r="K372" i="1" s="1"/>
  <c r="H371" i="1"/>
  <c r="J371" i="1" s="1"/>
  <c r="K371" i="1" s="1"/>
  <c r="H370" i="1"/>
  <c r="J370" i="1" s="1"/>
  <c r="K370" i="1" s="1"/>
  <c r="H369" i="1"/>
  <c r="J369" i="1" s="1"/>
  <c r="K369" i="1" s="1"/>
  <c r="H368" i="1"/>
  <c r="J368" i="1" s="1"/>
  <c r="K368" i="1" s="1"/>
  <c r="H367" i="1"/>
  <c r="J367" i="1" s="1"/>
  <c r="K367" i="1" s="1"/>
  <c r="H366" i="1"/>
  <c r="H365" i="1"/>
  <c r="J365" i="1" s="1"/>
  <c r="K365" i="1" s="1"/>
  <c r="H364" i="1"/>
  <c r="J364" i="1" s="1"/>
  <c r="K364" i="1" s="1"/>
  <c r="H363" i="1"/>
  <c r="J363" i="1" s="1"/>
  <c r="K363" i="1" s="1"/>
  <c r="H362" i="1"/>
  <c r="J362" i="1" s="1"/>
  <c r="K362" i="1" s="1"/>
  <c r="H361" i="1"/>
  <c r="I361" i="1" s="1"/>
  <c r="H360" i="1"/>
  <c r="J360" i="1" s="1"/>
  <c r="K360" i="1" s="1"/>
  <c r="H359" i="1"/>
  <c r="I359" i="1" s="1"/>
  <c r="H358" i="1"/>
  <c r="H357" i="1"/>
  <c r="J357" i="1" s="1"/>
  <c r="K357" i="1" s="1"/>
  <c r="H227" i="1"/>
  <c r="J227" i="1" s="1"/>
  <c r="K227" i="1" s="1"/>
  <c r="H226" i="1"/>
  <c r="J226" i="1" s="1"/>
  <c r="K226" i="1" s="1"/>
  <c r="H225" i="1"/>
  <c r="J225" i="1" s="1"/>
  <c r="K225" i="1" s="1"/>
  <c r="H224" i="1"/>
  <c r="I224" i="1" s="1"/>
  <c r="H223" i="1"/>
  <c r="J223" i="1" s="1"/>
  <c r="K223" i="1" s="1"/>
  <c r="J356" i="1"/>
  <c r="K356" i="1" s="1"/>
  <c r="I356" i="1"/>
  <c r="J355" i="1"/>
  <c r="K355" i="1" s="1"/>
  <c r="I355" i="1"/>
  <c r="J354" i="1"/>
  <c r="K354" i="1" s="1"/>
  <c r="I354" i="1"/>
  <c r="J353" i="1"/>
  <c r="K353" i="1" s="1"/>
  <c r="I353" i="1"/>
  <c r="J352" i="1"/>
  <c r="K352" i="1" s="1"/>
  <c r="I352" i="1"/>
  <c r="J351" i="1"/>
  <c r="K351" i="1" s="1"/>
  <c r="I351" i="1"/>
  <c r="J350" i="1"/>
  <c r="K350" i="1" s="1"/>
  <c r="I350" i="1"/>
  <c r="J349" i="1"/>
  <c r="K349" i="1" s="1"/>
  <c r="I349" i="1"/>
  <c r="J348" i="1"/>
  <c r="K348" i="1" s="1"/>
  <c r="I348" i="1"/>
  <c r="J347" i="1"/>
  <c r="K347" i="1" s="1"/>
  <c r="I347" i="1"/>
  <c r="J346" i="1"/>
  <c r="K346" i="1" s="1"/>
  <c r="I346" i="1"/>
  <c r="J345" i="1"/>
  <c r="K345" i="1" s="1"/>
  <c r="I345" i="1"/>
  <c r="J179" i="1"/>
  <c r="K179" i="1" s="1"/>
  <c r="I179" i="1"/>
  <c r="J178" i="1"/>
  <c r="K178" i="1" s="1"/>
  <c r="I178" i="1"/>
  <c r="J177" i="1"/>
  <c r="K177" i="1" s="1"/>
  <c r="I177" i="1"/>
  <c r="J279" i="1"/>
  <c r="K279" i="1" s="1"/>
  <c r="I279" i="1"/>
  <c r="J278" i="1"/>
  <c r="K278" i="1" s="1"/>
  <c r="I278" i="1"/>
  <c r="J24" i="1"/>
  <c r="K24" i="1" s="1"/>
  <c r="I24" i="1"/>
  <c r="J309" i="1"/>
  <c r="K309" i="1" s="1"/>
  <c r="I309" i="1"/>
  <c r="J308" i="1"/>
  <c r="K308" i="1" s="1"/>
  <c r="I308" i="1"/>
  <c r="J307" i="1"/>
  <c r="K307" i="1" s="1"/>
  <c r="I307" i="1"/>
  <c r="J306" i="1"/>
  <c r="K306" i="1" s="1"/>
  <c r="I306" i="1"/>
  <c r="J305" i="1"/>
  <c r="K305" i="1" s="1"/>
  <c r="I305" i="1"/>
  <c r="J304" i="1"/>
  <c r="K304" i="1" s="1"/>
  <c r="I304" i="1"/>
  <c r="J303" i="1"/>
  <c r="K303" i="1" s="1"/>
  <c r="I303" i="1"/>
  <c r="J302" i="1"/>
  <c r="K302" i="1" s="1"/>
  <c r="I302" i="1"/>
  <c r="J301" i="1"/>
  <c r="K301" i="1" s="1"/>
  <c r="I301" i="1"/>
  <c r="J300" i="1"/>
  <c r="K300" i="1" s="1"/>
  <c r="I300" i="1"/>
  <c r="J299" i="1"/>
  <c r="K299" i="1" s="1"/>
  <c r="I299" i="1"/>
  <c r="J298" i="1"/>
  <c r="K298" i="1" s="1"/>
  <c r="I298" i="1"/>
  <c r="J343" i="1"/>
  <c r="K343" i="1" s="1"/>
  <c r="I343" i="1"/>
  <c r="J342" i="1"/>
  <c r="K342" i="1" s="1"/>
  <c r="I342" i="1"/>
  <c r="J341" i="1"/>
  <c r="K341" i="1" s="1"/>
  <c r="I341" i="1"/>
  <c r="J340" i="1"/>
  <c r="K340" i="1" s="1"/>
  <c r="I340" i="1"/>
  <c r="J339" i="1"/>
  <c r="K339" i="1" s="1"/>
  <c r="I339" i="1"/>
  <c r="J338" i="1"/>
  <c r="K338" i="1" s="1"/>
  <c r="I338" i="1"/>
  <c r="J337" i="1"/>
  <c r="K337" i="1" s="1"/>
  <c r="I337" i="1"/>
  <c r="J336" i="1"/>
  <c r="K336" i="1" s="1"/>
  <c r="I336" i="1"/>
  <c r="J335" i="1"/>
  <c r="K335" i="1" s="1"/>
  <c r="I335" i="1"/>
  <c r="J334" i="1"/>
  <c r="K334" i="1" s="1"/>
  <c r="I334" i="1"/>
  <c r="J333" i="1"/>
  <c r="K333" i="1" s="1"/>
  <c r="I333" i="1"/>
  <c r="J332" i="1"/>
  <c r="K332" i="1" s="1"/>
  <c r="I332" i="1"/>
  <c r="J331" i="1"/>
  <c r="K331" i="1" s="1"/>
  <c r="I331" i="1"/>
  <c r="J330" i="1"/>
  <c r="K330" i="1" s="1"/>
  <c r="I330" i="1"/>
  <c r="J329" i="1"/>
  <c r="K329" i="1" s="1"/>
  <c r="I329" i="1"/>
  <c r="J327" i="1"/>
  <c r="K327" i="1" s="1"/>
  <c r="I327" i="1"/>
  <c r="J326" i="1"/>
  <c r="K326" i="1" s="1"/>
  <c r="I326" i="1"/>
  <c r="J325" i="1"/>
  <c r="K325" i="1" s="1"/>
  <c r="I325" i="1"/>
  <c r="J324" i="1"/>
  <c r="K324" i="1" s="1"/>
  <c r="I324" i="1"/>
  <c r="J323" i="1"/>
  <c r="K323" i="1" s="1"/>
  <c r="I323" i="1"/>
  <c r="J322" i="1"/>
  <c r="K322" i="1" s="1"/>
  <c r="I322" i="1"/>
  <c r="J321" i="1"/>
  <c r="K321" i="1" s="1"/>
  <c r="I321" i="1"/>
  <c r="J320" i="1"/>
  <c r="K320" i="1" s="1"/>
  <c r="I320" i="1"/>
  <c r="J319" i="1"/>
  <c r="K319" i="1" s="1"/>
  <c r="I319" i="1"/>
  <c r="J318" i="1"/>
  <c r="K318" i="1" s="1"/>
  <c r="I318" i="1"/>
  <c r="J317" i="1"/>
  <c r="K317" i="1" s="1"/>
  <c r="I317" i="1"/>
  <c r="J316" i="1"/>
  <c r="K316" i="1" s="1"/>
  <c r="I316" i="1"/>
  <c r="J315" i="1"/>
  <c r="K315" i="1" s="1"/>
  <c r="I315" i="1"/>
  <c r="J314" i="1"/>
  <c r="K314" i="1" s="1"/>
  <c r="I314" i="1"/>
  <c r="J313" i="1"/>
  <c r="K313" i="1" s="1"/>
  <c r="I313" i="1"/>
  <c r="J312" i="1"/>
  <c r="K312" i="1" s="1"/>
  <c r="I312" i="1"/>
  <c r="J311" i="1"/>
  <c r="K311" i="1" s="1"/>
  <c r="I311" i="1"/>
  <c r="J310" i="1"/>
  <c r="K310" i="1" s="1"/>
  <c r="I310" i="1"/>
  <c r="J297" i="1"/>
  <c r="K297" i="1" s="1"/>
  <c r="I297" i="1"/>
  <c r="J296" i="1"/>
  <c r="K296" i="1" s="1"/>
  <c r="I296" i="1"/>
  <c r="J295" i="1"/>
  <c r="K295" i="1" s="1"/>
  <c r="I295" i="1"/>
  <c r="J294" i="1"/>
  <c r="K294" i="1" s="1"/>
  <c r="I294" i="1"/>
  <c r="J293" i="1"/>
  <c r="K293" i="1" s="1"/>
  <c r="I293" i="1"/>
  <c r="J292" i="1"/>
  <c r="K292" i="1" s="1"/>
  <c r="I292" i="1"/>
  <c r="J25" i="1"/>
  <c r="K25" i="1" s="1"/>
  <c r="I25" i="1"/>
  <c r="J277" i="1"/>
  <c r="K277" i="1" s="1"/>
  <c r="I277" i="1"/>
  <c r="J276" i="1"/>
  <c r="K276" i="1" s="1"/>
  <c r="I276" i="1"/>
  <c r="J275" i="1"/>
  <c r="K275" i="1" s="1"/>
  <c r="I275" i="1"/>
  <c r="J291" i="1"/>
  <c r="K291" i="1" s="1"/>
  <c r="I291" i="1"/>
  <c r="J290" i="1"/>
  <c r="K290" i="1" s="1"/>
  <c r="I290" i="1"/>
  <c r="J289" i="1"/>
  <c r="K289" i="1" s="1"/>
  <c r="I289" i="1"/>
  <c r="J288" i="1"/>
  <c r="K288" i="1" s="1"/>
  <c r="I288" i="1"/>
  <c r="J287" i="1"/>
  <c r="K287" i="1" s="1"/>
  <c r="I287" i="1"/>
  <c r="J286" i="1"/>
  <c r="K286" i="1" s="1"/>
  <c r="I286" i="1"/>
  <c r="J285" i="1"/>
  <c r="K285" i="1" s="1"/>
  <c r="I285" i="1"/>
  <c r="J284" i="1"/>
  <c r="K284" i="1" s="1"/>
  <c r="I284" i="1"/>
  <c r="J283" i="1"/>
  <c r="K283" i="1" s="1"/>
  <c r="I283" i="1"/>
  <c r="J282" i="1"/>
  <c r="K282" i="1" s="1"/>
  <c r="I282" i="1"/>
  <c r="J281" i="1"/>
  <c r="K281" i="1" s="1"/>
  <c r="I281" i="1"/>
  <c r="J280" i="1"/>
  <c r="K280" i="1" s="1"/>
  <c r="I280" i="1"/>
  <c r="J12" i="1"/>
  <c r="K12" i="1" s="1"/>
  <c r="I12" i="1"/>
  <c r="J11" i="1"/>
  <c r="K11" i="1" s="1"/>
  <c r="I11" i="1"/>
  <c r="J10" i="1"/>
  <c r="K10" i="1" s="1"/>
  <c r="I10" i="1"/>
  <c r="J273" i="1"/>
  <c r="K273" i="1" s="1"/>
  <c r="I273" i="1"/>
  <c r="J272" i="1"/>
  <c r="K272" i="1" s="1"/>
  <c r="I272" i="1"/>
  <c r="J271" i="1"/>
  <c r="K271" i="1" s="1"/>
  <c r="I271" i="1"/>
  <c r="J270" i="1"/>
  <c r="K270" i="1" s="1"/>
  <c r="I270" i="1"/>
  <c r="J269" i="1"/>
  <c r="K269" i="1" s="1"/>
  <c r="I269" i="1"/>
  <c r="J268" i="1"/>
  <c r="K268" i="1" s="1"/>
  <c r="I268" i="1"/>
  <c r="J267" i="1"/>
  <c r="K267" i="1" s="1"/>
  <c r="I267" i="1"/>
  <c r="J266" i="1"/>
  <c r="K266" i="1" s="1"/>
  <c r="I266" i="1"/>
  <c r="J265" i="1"/>
  <c r="K265" i="1" s="1"/>
  <c r="I265" i="1"/>
  <c r="J264" i="1"/>
  <c r="K264" i="1" s="1"/>
  <c r="I264" i="1"/>
  <c r="J263" i="1"/>
  <c r="K263" i="1" s="1"/>
  <c r="I263" i="1"/>
  <c r="J262" i="1"/>
  <c r="K262" i="1" s="1"/>
  <c r="I262" i="1"/>
  <c r="J261" i="1"/>
  <c r="K261" i="1" s="1"/>
  <c r="I261" i="1"/>
  <c r="J260" i="1"/>
  <c r="K260" i="1" s="1"/>
  <c r="I260" i="1"/>
  <c r="J259" i="1"/>
  <c r="K259" i="1" s="1"/>
  <c r="I259" i="1"/>
  <c r="J222" i="1"/>
  <c r="K222" i="1" s="1"/>
  <c r="I222" i="1"/>
  <c r="J221" i="1"/>
  <c r="K221" i="1" s="1"/>
  <c r="I221" i="1"/>
  <c r="J220" i="1"/>
  <c r="K220" i="1" s="1"/>
  <c r="I220" i="1"/>
  <c r="J219" i="1"/>
  <c r="K219" i="1" s="1"/>
  <c r="I219" i="1"/>
  <c r="J218" i="1"/>
  <c r="K218" i="1" s="1"/>
  <c r="I218" i="1"/>
  <c r="J217" i="1"/>
  <c r="K217" i="1" s="1"/>
  <c r="I217" i="1"/>
  <c r="J216" i="1"/>
  <c r="K216" i="1" s="1"/>
  <c r="I216" i="1"/>
  <c r="J215" i="1"/>
  <c r="K215" i="1" s="1"/>
  <c r="I215" i="1"/>
  <c r="J214" i="1"/>
  <c r="K214" i="1" s="1"/>
  <c r="I214" i="1"/>
  <c r="J213" i="1"/>
  <c r="K213" i="1" s="1"/>
  <c r="I213" i="1"/>
  <c r="J212" i="1"/>
  <c r="K212" i="1" s="1"/>
  <c r="I212" i="1"/>
  <c r="J211" i="1"/>
  <c r="K211" i="1" s="1"/>
  <c r="I211" i="1"/>
  <c r="J210" i="1"/>
  <c r="K210" i="1" s="1"/>
  <c r="I210" i="1"/>
  <c r="J209" i="1"/>
  <c r="K209" i="1" s="1"/>
  <c r="I209" i="1"/>
  <c r="J208" i="1"/>
  <c r="K208" i="1" s="1"/>
  <c r="I208" i="1"/>
  <c r="J207" i="1"/>
  <c r="K207" i="1" s="1"/>
  <c r="I207" i="1"/>
  <c r="J206" i="1"/>
  <c r="K206" i="1" s="1"/>
  <c r="I206" i="1"/>
  <c r="J205" i="1"/>
  <c r="K205" i="1" s="1"/>
  <c r="I205" i="1"/>
  <c r="J204" i="1"/>
  <c r="K204" i="1" s="1"/>
  <c r="I204" i="1"/>
  <c r="J203" i="1"/>
  <c r="K203" i="1" s="1"/>
  <c r="I203" i="1"/>
  <c r="J202" i="1"/>
  <c r="K202" i="1" s="1"/>
  <c r="I202" i="1"/>
  <c r="J201" i="1"/>
  <c r="K201" i="1" s="1"/>
  <c r="I201" i="1"/>
  <c r="J200" i="1"/>
  <c r="K200" i="1" s="1"/>
  <c r="I200" i="1"/>
  <c r="J199" i="1"/>
  <c r="K199" i="1" s="1"/>
  <c r="I199" i="1"/>
  <c r="J198" i="1"/>
  <c r="K198" i="1" s="1"/>
  <c r="I198" i="1"/>
  <c r="J197" i="1"/>
  <c r="K197" i="1" s="1"/>
  <c r="I197" i="1"/>
  <c r="J196" i="1"/>
  <c r="K196" i="1" s="1"/>
  <c r="I196" i="1"/>
  <c r="J195" i="1"/>
  <c r="K195" i="1" s="1"/>
  <c r="I195" i="1"/>
  <c r="J194" i="1"/>
  <c r="K194" i="1" s="1"/>
  <c r="I194" i="1"/>
  <c r="J193" i="1"/>
  <c r="K193" i="1" s="1"/>
  <c r="I193" i="1"/>
  <c r="J192" i="1"/>
  <c r="K192" i="1" s="1"/>
  <c r="I192" i="1"/>
  <c r="J191" i="1"/>
  <c r="K191" i="1" s="1"/>
  <c r="I191" i="1"/>
  <c r="J190" i="1"/>
  <c r="K190" i="1" s="1"/>
  <c r="I190" i="1"/>
  <c r="J189" i="1"/>
  <c r="K189" i="1" s="1"/>
  <c r="I189" i="1"/>
  <c r="J188" i="1"/>
  <c r="K188" i="1" s="1"/>
  <c r="I188" i="1"/>
  <c r="J187" i="1"/>
  <c r="K187" i="1" s="1"/>
  <c r="I187" i="1"/>
  <c r="J186" i="1"/>
  <c r="K186" i="1" s="1"/>
  <c r="I186" i="1"/>
  <c r="J185" i="1"/>
  <c r="K185" i="1" s="1"/>
  <c r="I185" i="1"/>
  <c r="J184" i="1"/>
  <c r="K184" i="1" s="1"/>
  <c r="I184" i="1"/>
  <c r="J183" i="1"/>
  <c r="K183" i="1" s="1"/>
  <c r="I183" i="1"/>
  <c r="J182" i="1"/>
  <c r="K182" i="1" s="1"/>
  <c r="I182" i="1"/>
  <c r="J181" i="1"/>
  <c r="K181" i="1" s="1"/>
  <c r="I181" i="1"/>
  <c r="J180" i="1"/>
  <c r="K180" i="1" s="1"/>
  <c r="I180" i="1"/>
  <c r="J176" i="1"/>
  <c r="K176" i="1" s="1"/>
  <c r="I176" i="1"/>
  <c r="J175" i="1"/>
  <c r="K175" i="1" s="1"/>
  <c r="I175" i="1"/>
  <c r="J174" i="1"/>
  <c r="K174" i="1" s="1"/>
  <c r="I174" i="1"/>
  <c r="J173" i="1"/>
  <c r="K173" i="1" s="1"/>
  <c r="I173" i="1"/>
  <c r="J172" i="1"/>
  <c r="K172" i="1" s="1"/>
  <c r="I172" i="1"/>
  <c r="J171" i="1"/>
  <c r="K171" i="1" s="1"/>
  <c r="I171" i="1"/>
  <c r="J170" i="1"/>
  <c r="K170" i="1" s="1"/>
  <c r="I170" i="1"/>
  <c r="J169" i="1"/>
  <c r="K169" i="1" s="1"/>
  <c r="I169" i="1"/>
  <c r="J168" i="1"/>
  <c r="K168" i="1" s="1"/>
  <c r="I168" i="1"/>
  <c r="J167" i="1"/>
  <c r="K167" i="1" s="1"/>
  <c r="I167" i="1"/>
  <c r="J166" i="1"/>
  <c r="K166" i="1" s="1"/>
  <c r="I166" i="1"/>
  <c r="J165" i="1"/>
  <c r="K165" i="1" s="1"/>
  <c r="I165" i="1"/>
  <c r="J163" i="1"/>
  <c r="K163" i="1" s="1"/>
  <c r="I163" i="1"/>
  <c r="J162" i="1"/>
  <c r="K162" i="1" s="1"/>
  <c r="I162" i="1"/>
  <c r="J161" i="1"/>
  <c r="K161" i="1" s="1"/>
  <c r="I161" i="1"/>
  <c r="J160" i="1"/>
  <c r="K160" i="1" s="1"/>
  <c r="I160" i="1"/>
  <c r="J159" i="1"/>
  <c r="K159" i="1" s="1"/>
  <c r="I159" i="1"/>
  <c r="J158" i="1"/>
  <c r="K158" i="1" s="1"/>
  <c r="I158" i="1"/>
  <c r="J157" i="1"/>
  <c r="K157" i="1" s="1"/>
  <c r="I157" i="1"/>
  <c r="J156" i="1"/>
  <c r="K156" i="1" s="1"/>
  <c r="I156" i="1"/>
  <c r="J155" i="1"/>
  <c r="K155" i="1" s="1"/>
  <c r="I155" i="1"/>
  <c r="J154" i="1"/>
  <c r="K154" i="1" s="1"/>
  <c r="I154" i="1"/>
  <c r="J153" i="1"/>
  <c r="K153" i="1" s="1"/>
  <c r="I153" i="1"/>
  <c r="J152" i="1"/>
  <c r="K152" i="1" s="1"/>
  <c r="I152" i="1"/>
  <c r="J151" i="1"/>
  <c r="K151" i="1" s="1"/>
  <c r="I151" i="1"/>
  <c r="J150" i="1"/>
  <c r="K150" i="1" s="1"/>
  <c r="I150" i="1"/>
  <c r="J149" i="1"/>
  <c r="K149" i="1" s="1"/>
  <c r="I149" i="1"/>
  <c r="J148" i="1"/>
  <c r="K148" i="1" s="1"/>
  <c r="I148" i="1"/>
  <c r="J147" i="1"/>
  <c r="K147" i="1" s="1"/>
  <c r="I147" i="1"/>
  <c r="J146" i="1"/>
  <c r="K146" i="1" s="1"/>
  <c r="I146" i="1"/>
  <c r="J145" i="1"/>
  <c r="K145" i="1" s="1"/>
  <c r="I145" i="1"/>
  <c r="J99" i="1"/>
  <c r="K99" i="1" s="1"/>
  <c r="I99" i="1"/>
  <c r="J98" i="1"/>
  <c r="K98" i="1" s="1"/>
  <c r="I98" i="1"/>
  <c r="J97" i="1"/>
  <c r="K97" i="1" s="1"/>
  <c r="I97" i="1"/>
  <c r="J96" i="1"/>
  <c r="K96" i="1" s="1"/>
  <c r="I96" i="1"/>
  <c r="J95" i="1"/>
  <c r="K95" i="1" s="1"/>
  <c r="I95" i="1"/>
  <c r="J94" i="1"/>
  <c r="K94" i="1" s="1"/>
  <c r="I94" i="1"/>
  <c r="J93" i="1"/>
  <c r="K93" i="1" s="1"/>
  <c r="I93" i="1"/>
  <c r="J92" i="1"/>
  <c r="K92" i="1" s="1"/>
  <c r="I92" i="1"/>
  <c r="J91" i="1"/>
  <c r="K91" i="1" s="1"/>
  <c r="I91" i="1"/>
  <c r="J90" i="1"/>
  <c r="K90" i="1" s="1"/>
  <c r="I90" i="1"/>
  <c r="J89" i="1"/>
  <c r="K89" i="1" s="1"/>
  <c r="I89" i="1"/>
  <c r="J88" i="1"/>
  <c r="K88" i="1" s="1"/>
  <c r="I88" i="1"/>
  <c r="J87" i="1"/>
  <c r="K87" i="1" s="1"/>
  <c r="I87" i="1"/>
  <c r="J86" i="1"/>
  <c r="K86" i="1" s="1"/>
  <c r="I86" i="1"/>
  <c r="J137" i="1"/>
  <c r="K137" i="1" s="1"/>
  <c r="I137" i="1"/>
  <c r="J136" i="1"/>
  <c r="K136" i="1" s="1"/>
  <c r="I136" i="1"/>
  <c r="J135" i="1"/>
  <c r="K135" i="1" s="1"/>
  <c r="I135" i="1"/>
  <c r="J134" i="1"/>
  <c r="K134" i="1" s="1"/>
  <c r="I134" i="1"/>
  <c r="J133" i="1"/>
  <c r="K133" i="1" s="1"/>
  <c r="I133" i="1"/>
  <c r="J132" i="1"/>
  <c r="K132" i="1" s="1"/>
  <c r="I132" i="1"/>
  <c r="J131" i="1"/>
  <c r="K131" i="1" s="1"/>
  <c r="I131" i="1"/>
  <c r="J130" i="1"/>
  <c r="K130" i="1" s="1"/>
  <c r="I130" i="1"/>
  <c r="J129" i="1"/>
  <c r="K129" i="1" s="1"/>
  <c r="I129" i="1"/>
  <c r="J128" i="1"/>
  <c r="K128" i="1" s="1"/>
  <c r="I128" i="1"/>
  <c r="J127" i="1"/>
  <c r="K127" i="1" s="1"/>
  <c r="I127" i="1"/>
  <c r="J126" i="1"/>
  <c r="K126" i="1" s="1"/>
  <c r="I126" i="1"/>
  <c r="J125" i="1"/>
  <c r="K125" i="1" s="1"/>
  <c r="I125" i="1"/>
  <c r="J124" i="1"/>
  <c r="K124" i="1" s="1"/>
  <c r="I124" i="1"/>
  <c r="J123" i="1"/>
  <c r="K123" i="1" s="1"/>
  <c r="I123" i="1"/>
  <c r="J122" i="1"/>
  <c r="K122" i="1" s="1"/>
  <c r="I122" i="1"/>
  <c r="J121" i="1"/>
  <c r="K121" i="1" s="1"/>
  <c r="I121" i="1"/>
  <c r="J120" i="1"/>
  <c r="K120" i="1" s="1"/>
  <c r="I120" i="1"/>
  <c r="J119" i="1"/>
  <c r="K119" i="1" s="1"/>
  <c r="I119" i="1"/>
  <c r="J118" i="1"/>
  <c r="K118" i="1" s="1"/>
  <c r="I118" i="1"/>
  <c r="J117" i="1"/>
  <c r="K117" i="1" s="1"/>
  <c r="I117" i="1"/>
  <c r="J116" i="1"/>
  <c r="K116" i="1" s="1"/>
  <c r="I116" i="1"/>
  <c r="J115" i="1"/>
  <c r="K115" i="1" s="1"/>
  <c r="I115" i="1"/>
  <c r="J114" i="1"/>
  <c r="K114" i="1" s="1"/>
  <c r="I114" i="1"/>
  <c r="J113" i="1"/>
  <c r="K113" i="1" s="1"/>
  <c r="I113" i="1"/>
  <c r="J112" i="1"/>
  <c r="K112" i="1" s="1"/>
  <c r="I112" i="1"/>
  <c r="J111" i="1"/>
  <c r="K111" i="1" s="1"/>
  <c r="I111" i="1"/>
  <c r="J110" i="1"/>
  <c r="K110" i="1" s="1"/>
  <c r="I110" i="1"/>
  <c r="J109" i="1"/>
  <c r="K109" i="1" s="1"/>
  <c r="I109" i="1"/>
  <c r="J108" i="1"/>
  <c r="K108" i="1" s="1"/>
  <c r="I108" i="1"/>
  <c r="J107" i="1"/>
  <c r="K107" i="1" s="1"/>
  <c r="I107" i="1"/>
  <c r="J106" i="1"/>
  <c r="K106" i="1" s="1"/>
  <c r="I106" i="1"/>
  <c r="J105" i="1"/>
  <c r="K105" i="1" s="1"/>
  <c r="I105" i="1"/>
  <c r="J104" i="1"/>
  <c r="K104" i="1" s="1"/>
  <c r="I104" i="1"/>
  <c r="J103" i="1"/>
  <c r="K103" i="1" s="1"/>
  <c r="I103" i="1"/>
  <c r="J102" i="1"/>
  <c r="K102" i="1" s="1"/>
  <c r="I102" i="1"/>
  <c r="J101" i="1"/>
  <c r="K101" i="1" s="1"/>
  <c r="I101" i="1"/>
  <c r="J85" i="1"/>
  <c r="K85" i="1" s="1"/>
  <c r="I85" i="1"/>
  <c r="J84" i="1"/>
  <c r="K84" i="1" s="1"/>
  <c r="I84" i="1"/>
  <c r="J83" i="1"/>
  <c r="K83" i="1" s="1"/>
  <c r="I83" i="1"/>
  <c r="J82" i="1"/>
  <c r="K82" i="1" s="1"/>
  <c r="I82" i="1"/>
  <c r="J81" i="1"/>
  <c r="K81" i="1" s="1"/>
  <c r="I81" i="1"/>
  <c r="J80" i="1"/>
  <c r="K80" i="1" s="1"/>
  <c r="I80" i="1"/>
  <c r="J79" i="1"/>
  <c r="K79" i="1" s="1"/>
  <c r="I79" i="1"/>
  <c r="J78" i="1"/>
  <c r="K78" i="1" s="1"/>
  <c r="I78" i="1"/>
  <c r="J77" i="1"/>
  <c r="K77" i="1" s="1"/>
  <c r="I77" i="1"/>
  <c r="J76" i="1"/>
  <c r="K76" i="1" s="1"/>
  <c r="I76" i="1"/>
  <c r="J75" i="1"/>
  <c r="K75" i="1" s="1"/>
  <c r="I75" i="1"/>
  <c r="J74" i="1"/>
  <c r="K74" i="1" s="1"/>
  <c r="I74" i="1"/>
  <c r="J73" i="1"/>
  <c r="K73" i="1" s="1"/>
  <c r="I73" i="1"/>
  <c r="J72" i="1"/>
  <c r="K72" i="1" s="1"/>
  <c r="I72" i="1"/>
  <c r="J71" i="1"/>
  <c r="K71" i="1" s="1"/>
  <c r="I71" i="1"/>
  <c r="J70" i="1"/>
  <c r="K70" i="1" s="1"/>
  <c r="I70" i="1"/>
  <c r="J69" i="1"/>
  <c r="K69" i="1" s="1"/>
  <c r="I69" i="1"/>
  <c r="J68" i="1"/>
  <c r="K68" i="1" s="1"/>
  <c r="I68" i="1"/>
  <c r="J67" i="1"/>
  <c r="K67" i="1" s="1"/>
  <c r="I67" i="1"/>
  <c r="J66" i="1"/>
  <c r="K66" i="1" s="1"/>
  <c r="I66" i="1"/>
  <c r="J65" i="1"/>
  <c r="K65" i="1" s="1"/>
  <c r="I65" i="1"/>
  <c r="J64" i="1"/>
  <c r="K64" i="1" s="1"/>
  <c r="I64" i="1"/>
  <c r="J63" i="1"/>
  <c r="K63" i="1" s="1"/>
  <c r="I63" i="1"/>
  <c r="J62" i="1"/>
  <c r="K62" i="1" s="1"/>
  <c r="I62" i="1"/>
  <c r="J143" i="1"/>
  <c r="K143" i="1" s="1"/>
  <c r="I143" i="1"/>
  <c r="J142" i="1"/>
  <c r="K142" i="1" s="1"/>
  <c r="I142" i="1"/>
  <c r="J141" i="1"/>
  <c r="K141" i="1" s="1"/>
  <c r="I141" i="1"/>
  <c r="J140" i="1"/>
  <c r="K140" i="1" s="1"/>
  <c r="I140" i="1"/>
  <c r="J139" i="1"/>
  <c r="K139" i="1" s="1"/>
  <c r="I139" i="1"/>
  <c r="J240" i="1"/>
  <c r="K240" i="1" s="1"/>
  <c r="I240" i="1"/>
  <c r="J239" i="1"/>
  <c r="K239" i="1" s="1"/>
  <c r="I239" i="1"/>
  <c r="J238" i="1"/>
  <c r="K238" i="1" s="1"/>
  <c r="I238" i="1"/>
  <c r="J61" i="1"/>
  <c r="K61" i="1" s="1"/>
  <c r="I61" i="1"/>
  <c r="J60" i="1"/>
  <c r="K60" i="1" s="1"/>
  <c r="I60" i="1"/>
  <c r="J59" i="1"/>
  <c r="K59" i="1" s="1"/>
  <c r="I59" i="1"/>
  <c r="J58" i="1"/>
  <c r="K58" i="1" s="1"/>
  <c r="I58" i="1"/>
  <c r="J237" i="1"/>
  <c r="K237" i="1" s="1"/>
  <c r="I237" i="1"/>
  <c r="J236" i="1"/>
  <c r="K236" i="1" s="1"/>
  <c r="I236" i="1"/>
  <c r="K258" i="1" l="1"/>
  <c r="K328" i="1"/>
  <c r="K9" i="1"/>
  <c r="K144" i="1"/>
  <c r="K138" i="1"/>
  <c r="K100" i="1"/>
  <c r="K57" i="1"/>
  <c r="I385" i="1"/>
  <c r="I421" i="1"/>
  <c r="J399" i="1"/>
  <c r="K399" i="1" s="1"/>
  <c r="I450" i="1"/>
  <c r="J441" i="1"/>
  <c r="K441" i="1" s="1"/>
  <c r="I251" i="1"/>
  <c r="I380" i="1"/>
  <c r="I451" i="1"/>
  <c r="I243" i="1"/>
  <c r="I376" i="1"/>
  <c r="J423" i="1"/>
  <c r="K423" i="1" s="1"/>
  <c r="I254" i="1"/>
  <c r="J446" i="1"/>
  <c r="K446" i="1" s="1"/>
  <c r="J428" i="1"/>
  <c r="K428" i="1" s="1"/>
  <c r="J457" i="1"/>
  <c r="K457" i="1" s="1"/>
  <c r="I408" i="1"/>
  <c r="J359" i="1"/>
  <c r="K359" i="1" s="1"/>
  <c r="I364" i="1"/>
  <c r="I409" i="1"/>
  <c r="J415" i="1"/>
  <c r="K415" i="1" s="1"/>
  <c r="I420" i="1"/>
  <c r="J436" i="1"/>
  <c r="K436" i="1" s="1"/>
  <c r="J458" i="1"/>
  <c r="K458" i="1" s="1"/>
  <c r="I377" i="1"/>
  <c r="I400" i="1"/>
  <c r="J404" i="1"/>
  <c r="K404" i="1" s="1"/>
  <c r="I360" i="1"/>
  <c r="I425" i="1"/>
  <c r="I455" i="1"/>
  <c r="I407" i="1"/>
  <c r="J445" i="1"/>
  <c r="K445" i="1" s="1"/>
  <c r="I447" i="1"/>
  <c r="J361" i="1"/>
  <c r="K361" i="1" s="1"/>
  <c r="I375" i="1"/>
  <c r="J391" i="1"/>
  <c r="K391" i="1" s="1"/>
  <c r="J412" i="1"/>
  <c r="K412" i="1" s="1"/>
  <c r="I417" i="1"/>
  <c r="J461" i="1"/>
  <c r="K461" i="1" s="1"/>
  <c r="J224" i="1"/>
  <c r="K224" i="1" s="1"/>
  <c r="K164" i="1" s="1"/>
  <c r="I368" i="1"/>
  <c r="I372" i="1"/>
  <c r="J383" i="1"/>
  <c r="K383" i="1" s="1"/>
  <c r="J393" i="1"/>
  <c r="K393" i="1" s="1"/>
  <c r="I401" i="1"/>
  <c r="J431" i="1"/>
  <c r="K431" i="1" s="1"/>
  <c r="J454" i="1"/>
  <c r="K454" i="1" s="1"/>
  <c r="J245" i="1"/>
  <c r="K245" i="1" s="1"/>
  <c r="I365" i="1"/>
  <c r="I369" i="1"/>
  <c r="I373" i="1"/>
  <c r="I384" i="1"/>
  <c r="I388" i="1"/>
  <c r="J432" i="1"/>
  <c r="K432" i="1" s="1"/>
  <c r="J449" i="1"/>
  <c r="K449" i="1" s="1"/>
  <c r="J462" i="1"/>
  <c r="K462" i="1" s="1"/>
  <c r="J463" i="1"/>
  <c r="K463" i="1" s="1"/>
  <c r="I223" i="1"/>
  <c r="I227" i="1"/>
  <c r="I367" i="1"/>
  <c r="I392" i="1"/>
  <c r="I396" i="1"/>
  <c r="J403" i="1"/>
  <c r="K403" i="1" s="1"/>
  <c r="J416" i="1"/>
  <c r="K416" i="1" s="1"/>
  <c r="J424" i="1"/>
  <c r="K424" i="1" s="1"/>
  <c r="I429" i="1"/>
  <c r="I248" i="1"/>
  <c r="I255" i="1"/>
  <c r="I438" i="1"/>
  <c r="J453" i="1"/>
  <c r="K453" i="1" s="1"/>
  <c r="I459" i="1"/>
  <c r="I244" i="1"/>
  <c r="I433" i="1"/>
  <c r="I252" i="1"/>
  <c r="J442" i="1"/>
  <c r="K442" i="1" s="1"/>
  <c r="I241" i="1"/>
  <c r="J464" i="1"/>
  <c r="K464" i="1" s="1"/>
  <c r="I357" i="1"/>
  <c r="J250" i="1"/>
  <c r="K250" i="1" s="1"/>
  <c r="I256" i="1"/>
  <c r="I439" i="1"/>
  <c r="I443" i="1"/>
  <c r="J452" i="1"/>
  <c r="K452" i="1" s="1"/>
  <c r="I452" i="1"/>
  <c r="J249" i="1"/>
  <c r="K249" i="1" s="1"/>
  <c r="I249" i="1"/>
  <c r="J358" i="1"/>
  <c r="K358" i="1" s="1"/>
  <c r="K274" i="1" s="1"/>
  <c r="I358" i="1"/>
  <c r="J382" i="1"/>
  <c r="K382" i="1" s="1"/>
  <c r="I382" i="1"/>
  <c r="J390" i="1"/>
  <c r="K390" i="1" s="1"/>
  <c r="I390" i="1"/>
  <c r="J366" i="1"/>
  <c r="K366" i="1" s="1"/>
  <c r="I366" i="1"/>
  <c r="J257" i="1"/>
  <c r="K257" i="1" s="1"/>
  <c r="I257" i="1"/>
  <c r="J398" i="1"/>
  <c r="K398" i="1" s="1"/>
  <c r="I398" i="1"/>
  <c r="J444" i="1"/>
  <c r="K444" i="1" s="1"/>
  <c r="I444" i="1"/>
  <c r="J460" i="1"/>
  <c r="K460" i="1" s="1"/>
  <c r="I460" i="1"/>
  <c r="J374" i="1"/>
  <c r="K374" i="1" s="1"/>
  <c r="I374" i="1"/>
  <c r="J406" i="1"/>
  <c r="K406" i="1" s="1"/>
  <c r="I406" i="1"/>
  <c r="J414" i="1"/>
  <c r="K414" i="1" s="1"/>
  <c r="I414" i="1"/>
  <c r="J422" i="1"/>
  <c r="K422" i="1" s="1"/>
  <c r="I422" i="1"/>
  <c r="J430" i="1"/>
  <c r="K430" i="1" s="1"/>
  <c r="I430" i="1"/>
  <c r="I247" i="1"/>
  <c r="I246" i="1"/>
  <c r="I226" i="1"/>
  <c r="I363" i="1"/>
  <c r="I371" i="1"/>
  <c r="I379" i="1"/>
  <c r="I387" i="1"/>
  <c r="I395" i="1"/>
  <c r="I411" i="1"/>
  <c r="I419" i="1"/>
  <c r="I427" i="1"/>
  <c r="I435" i="1"/>
  <c r="I381" i="1"/>
  <c r="I389" i="1"/>
  <c r="I397" i="1"/>
  <c r="I405" i="1"/>
  <c r="I413" i="1"/>
  <c r="I225" i="1"/>
  <c r="I362" i="1"/>
  <c r="I370" i="1"/>
  <c r="I378" i="1"/>
  <c r="I386" i="1"/>
  <c r="I394" i="1"/>
  <c r="I402" i="1"/>
  <c r="I410" i="1"/>
  <c r="I418" i="1"/>
  <c r="I426" i="1"/>
  <c r="I434" i="1"/>
  <c r="I253" i="1"/>
  <c r="I440" i="1"/>
  <c r="I448" i="1"/>
  <c r="I456" i="1"/>
  <c r="I242" i="1"/>
  <c r="I465" i="1"/>
  <c r="I437" i="1"/>
  <c r="I8" i="1" l="1"/>
  <c r="K344" i="1"/>
  <c r="K8" i="1" s="1"/>
  <c r="A11" i="1" l="1"/>
  <c r="A140" i="1" l="1"/>
  <c r="A276" i="1"/>
  <c r="A330" i="1" l="1"/>
  <c r="A102" i="1" l="1"/>
  <c r="A146" i="1" l="1"/>
  <c r="A166" i="1"/>
  <c r="A260" i="1" l="1"/>
  <c r="A346" i="1" l="1"/>
</calcChain>
</file>

<file path=xl/sharedStrings.xml><?xml version="1.0" encoding="utf-8"?>
<sst xmlns="http://schemas.openxmlformats.org/spreadsheetml/2006/main" count="1569" uniqueCount="850">
  <si>
    <t>SỞ CÔNG THƯƠNG TỈNH ĐẮK LẮK</t>
  </si>
  <si>
    <t>CỘNG HÒA XÃ HỘI CHỦ NGHĨA VIỆT NAM</t>
  </si>
  <si>
    <t>CHI CỤC QUẢN LÝ THỊ TRƯỜNG</t>
  </si>
  <si>
    <t>Độc lập - Tự do - Hạnh phúc</t>
  </si>
  <si>
    <t xml:space="preserve"> DANH SÁCH TANG VẬT VPHC BỊ TỊCH THU XỬ LÝ THEO HÌNH THỨC BÁN ĐẤU GIÁ</t>
  </si>
  <si>
    <t>STT</t>
  </si>
  <si>
    <t>Quyết định</t>
  </si>
  <si>
    <t>Đội</t>
  </si>
  <si>
    <t>Tài sản</t>
  </si>
  <si>
    <t>Chủng loại, nhãn hiệu, Imei, Seri</t>
  </si>
  <si>
    <t>Đơn vị tính</t>
  </si>
  <si>
    <t>Số lượng</t>
  </si>
  <si>
    <t>Đơn giá</t>
  </si>
  <si>
    <t>Giá trị tang vật tại thời điểm tổ chức bán không thành</t>
  </si>
  <si>
    <t>Giá trị tang vật định làm giá khởi điểm</t>
  </si>
  <si>
    <t>Tổng số</t>
  </si>
  <si>
    <t>Đội QLTT số 3</t>
  </si>
  <si>
    <t>Kg</t>
  </si>
  <si>
    <t>Đội QLTT số 2</t>
  </si>
  <si>
    <t>Đội QLTT số 1</t>
  </si>
  <si>
    <t>cái</t>
  </si>
  <si>
    <t>Cái</t>
  </si>
  <si>
    <t>kg</t>
  </si>
  <si>
    <t>Đội QLTT số 4</t>
  </si>
  <si>
    <t xml:space="preserve">Cái   </t>
  </si>
  <si>
    <t>dây</t>
  </si>
  <si>
    <t>Vòi nước</t>
  </si>
  <si>
    <t>Túi xách các loại</t>
  </si>
  <si>
    <t>bộ</t>
  </si>
  <si>
    <t>made in China</t>
  </si>
  <si>
    <t>Bộ</t>
  </si>
  <si>
    <t>Bàn chải đánh răng</t>
  </si>
  <si>
    <t>Hộp</t>
  </si>
  <si>
    <t>bình</t>
  </si>
  <si>
    <t>Ấm đun siêu tốc</t>
  </si>
  <si>
    <t>Nồi chiên không dầu</t>
  </si>
  <si>
    <t>chiếc</t>
  </si>
  <si>
    <t>Quần thun dài các loại</t>
  </si>
  <si>
    <t>Bình giữ nhiệt</t>
  </si>
  <si>
    <t>bì</t>
  </si>
  <si>
    <t>loại 100w</t>
  </si>
  <si>
    <t>chai</t>
  </si>
  <si>
    <t>hộp</t>
  </si>
  <si>
    <t>QĐ 39000059/QĐ-TT ngày 03/12/2024</t>
  </si>
  <si>
    <t>Đèn năng lượng mặt trời</t>
  </si>
  <si>
    <t>Hiệu Solar Light, loại 3000W-IP69FE, (01 bộ = 01 đèn + 01 pin), made in Japan</t>
  </si>
  <si>
    <t>Đèn led</t>
  </si>
  <si>
    <t>Loại 220- 50HZ, 1150x750x150, made in China</t>
  </si>
  <si>
    <t>QĐ 39000063/QĐ-TT ngày 10/12/2024</t>
  </si>
  <si>
    <t>Đồng hồ đeo tay các loại</t>
  </si>
  <si>
    <t>Hiệu BINBOND</t>
  </si>
  <si>
    <t>Hiệu FNGEEN</t>
  </si>
  <si>
    <t>Đèn đội đầu</t>
  </si>
  <si>
    <t>Hiệu HEADLAMP, made in China</t>
  </si>
  <si>
    <t>Đèn sân vườn năng lượng mặt trời (dùng trang trí)</t>
  </si>
  <si>
    <t>QĐ 39010054/QĐ-TT ngày 29/11/2024</t>
  </si>
  <si>
    <t>Đèn chiếu sáng sân khấu</t>
  </si>
  <si>
    <t>Mã: ZZ-M-450B, made in China</t>
  </si>
  <si>
    <t>QĐ 39010055/QĐ-TT ngày 29/11/2024</t>
  </si>
  <si>
    <t>Loa</t>
  </si>
  <si>
    <t>QĐ39010056/QĐ-TT ngày 09/12/2024</t>
  </si>
  <si>
    <t>Đèn trang trí</t>
  </si>
  <si>
    <t>hiệu GIVE LONG, made in China</t>
  </si>
  <si>
    <t>QĐ 39000002/QĐ-TT ngày 09/01/2025</t>
  </si>
  <si>
    <t>Keo dán đa năng</t>
  </si>
  <si>
    <t>hiệu UHU, loại 35ml, made in Germany</t>
  </si>
  <si>
    <t>tuýp</t>
  </si>
  <si>
    <t>Đai ốc lục giác 304 (Tán bông)</t>
  </si>
  <si>
    <t>hiệu TONG, loại 5/16-18UNC</t>
  </si>
  <si>
    <t>Tủ bảo quản và trưng bày dược phẩm</t>
  </si>
  <si>
    <t>model: HYC-390, made in China</t>
  </si>
  <si>
    <t>Giày cao cổ người lớn các loại</t>
  </si>
  <si>
    <t>Đôi</t>
  </si>
  <si>
    <t>Pin sạc</t>
  </si>
  <si>
    <t>mã INR18650-33G</t>
  </si>
  <si>
    <t>QĐ 39000006/QĐ-TT</t>
  </si>
  <si>
    <t>Đèn đường năng lượng mặt trời</t>
  </si>
  <si>
    <t>hiệu SOLAR STREET LIGHT, loại IP67, made in China</t>
  </si>
  <si>
    <t>Pin năng lượng mặt trời</t>
  </si>
  <si>
    <t>hiệu SOLAR PANEL, VMP: 6V - IMP: 8.33A</t>
  </si>
  <si>
    <t>hiệu SOLAR PANEL, size 350*350*15</t>
  </si>
  <si>
    <t>hiệu SOLAR PANEL, model P100-36(+-3%)</t>
  </si>
  <si>
    <t>Micro không dây</t>
  </si>
  <si>
    <t>hiệu NS, model UR-59S</t>
  </si>
  <si>
    <t>hiệu NS, model MI-330PRO</t>
  </si>
  <si>
    <t>hiệu NS, model EG-700PLUS</t>
  </si>
  <si>
    <t>hiệu NS, model EG-350ii</t>
  </si>
  <si>
    <t>hiệu NS, model Mi PRO</t>
  </si>
  <si>
    <t>hiệu NS, model EG-500 PLUS</t>
  </si>
  <si>
    <t>hiệu NS, model RK-7012</t>
  </si>
  <si>
    <t>hiệu NS, model HS-1270</t>
  </si>
  <si>
    <t>hiệu NS, model RK-9012PLUS</t>
  </si>
  <si>
    <t>Loa trầm sub</t>
  </si>
  <si>
    <t>hiệu NS, model SB215S</t>
  </si>
  <si>
    <t>hiệu NS, model SK-312</t>
  </si>
  <si>
    <t>hiệu NS, model SB-115s</t>
  </si>
  <si>
    <t>hiệu NS, model SB-112s</t>
  </si>
  <si>
    <t>Thiết bị khuếch đại âm thanh</t>
  </si>
  <si>
    <t>hiệu NS, VA315</t>
  </si>
  <si>
    <t>hiệu NS, model S500</t>
  </si>
  <si>
    <t>hiệu NS, Q10-PRO</t>
  </si>
  <si>
    <t>hiệu NS, VA-750S</t>
  </si>
  <si>
    <t>QĐ 39000008/QĐ-TT ngày 24/01/2025</t>
  </si>
  <si>
    <t>Cuộn dây kim loại</t>
  </si>
  <si>
    <t>hiệu GITANE, loại 3,587kg</t>
  </si>
  <si>
    <t>cuộn</t>
  </si>
  <si>
    <t>Chai xịt đuổi chuột, côn trùng</t>
  </si>
  <si>
    <t>hiệu XS, loại 500ml</t>
  </si>
  <si>
    <t>QĐ 39000009/QĐ-TT ngày 24/01/2025</t>
  </si>
  <si>
    <t>Thiết bị giải trí</t>
  </si>
  <si>
    <t>hiệu onn. made in China</t>
  </si>
  <si>
    <t>Máy làm ấm khăn cho bé</t>
  </si>
  <si>
    <t>hiệu munchkin</t>
  </si>
  <si>
    <t>Sạc pin dự phòng</t>
  </si>
  <si>
    <t>hiệu myCharge</t>
  </si>
  <si>
    <t>Bộ hỗ trợ máy mài góc</t>
  </si>
  <si>
    <t>Vách ngăn bằng kim loại (chống văng dầu)</t>
  </si>
  <si>
    <t>Cân điện tử cầm tay</t>
  </si>
  <si>
    <t>hiệu Electronic Luggage Scale</t>
  </si>
  <si>
    <t xml:space="preserve"> loại DT-580</t>
  </si>
  <si>
    <t>Ấm trà thủy tinh</t>
  </si>
  <si>
    <t>loại 550ml</t>
  </si>
  <si>
    <t>loại 750ml</t>
  </si>
  <si>
    <t>Tông đơ cắt lông cho chó</t>
  </si>
  <si>
    <t>hiệu PET GROOMING hair Clipper Kit</t>
  </si>
  <si>
    <t>Bơm hơi lốp xe</t>
  </si>
  <si>
    <t>hiệu COMPRESSOR- DC12V</t>
  </si>
  <si>
    <t>Đèn led trợ sáng</t>
  </si>
  <si>
    <t>model WL62</t>
  </si>
  <si>
    <t>Bo mạch khuếch đại</t>
  </si>
  <si>
    <t>Đèn led để bàn</t>
  </si>
  <si>
    <t>model: YH-1369</t>
  </si>
  <si>
    <t>Hộp đựng thực phẩm (không chứa sản phẩm bên trong)</t>
  </si>
  <si>
    <t>Túi đi vệ sinh khẩn cấp</t>
  </si>
  <si>
    <t>Ổ cắm điện đa năng</t>
  </si>
  <si>
    <t>hiệu Multifunctional - Storage Socket, loại 5V2.4A, made in China</t>
  </si>
  <si>
    <t>Thiết bị hàn ống bằng nhiệt</t>
  </si>
  <si>
    <t>loại PP-R/PB/PE/PE-X Pipe</t>
  </si>
  <si>
    <t>Lưới bóng chuyền</t>
  </si>
  <si>
    <t>hiệu Volleyball net, made in China</t>
  </si>
  <si>
    <t>Vợt hái trái cây</t>
  </si>
  <si>
    <t>Móc phơi đồ có kẹp</t>
  </si>
  <si>
    <t>Thanh đèn Led</t>
  </si>
  <si>
    <t>hiệu RoHS, made in China</t>
  </si>
  <si>
    <t>Dụng cụ đo nhiệt kế</t>
  </si>
  <si>
    <t>hiệu AOGOSI, model: SPIT003, made in China</t>
  </si>
  <si>
    <t>hiệu Rack charger</t>
  </si>
  <si>
    <t>loại PE/PP-R SERIES</t>
  </si>
  <si>
    <t>hiệu SOCKET EXTENSION</t>
  </si>
  <si>
    <t>Yên xe đạp</t>
  </si>
  <si>
    <t>Camera quan sát lùi xe</t>
  </si>
  <si>
    <t>hiệu HD, made in China</t>
  </si>
  <si>
    <t>Biến tần điện sạc nhanh xe ô tô</t>
  </si>
  <si>
    <t>hiệu INVERTER</t>
  </si>
  <si>
    <t>Cân</t>
  </si>
  <si>
    <t>hiệu RENKMHE, 21x18x21cm</t>
  </si>
  <si>
    <t>Mô tơ quạt điện</t>
  </si>
  <si>
    <t>Van phao cơ chống tràn</t>
  </si>
  <si>
    <t>hiệu STAINLESS STEEL</t>
  </si>
  <si>
    <t>Máy may cầm tay</t>
  </si>
  <si>
    <t>hiệu HANDY STITCH, made in China</t>
  </si>
  <si>
    <t>Thiết bị điều kiển tiếng còi xe</t>
  </si>
  <si>
    <t>Còi xe</t>
  </si>
  <si>
    <t>hiệu HORN</t>
  </si>
  <si>
    <t>QĐ 39000012/QĐ-TT ngày 10/02/2025</t>
  </si>
  <si>
    <t>Hộp túi mù</t>
  </si>
  <si>
    <t>hiệu MIGO, model QZ228</t>
  </si>
  <si>
    <t>hiệu Nommi, model HC009</t>
  </si>
  <si>
    <t>hiệu AB SOLUTE, made in P.R.C</t>
  </si>
  <si>
    <t>QĐ 39000015/QĐ-TT ngày 13/02/2025</t>
  </si>
  <si>
    <t>Đèn chiếu sáng đường phố</t>
  </si>
  <si>
    <t>Đèn Led</t>
  </si>
  <si>
    <t>hiệu POINMARK LIGHT &amp; ELECTRICITY, loại 50w</t>
  </si>
  <si>
    <t>Lưỡi cắt</t>
  </si>
  <si>
    <t>Ø500</t>
  </si>
  <si>
    <t>Chíp led</t>
  </si>
  <si>
    <t>hiệu DOB</t>
  </si>
  <si>
    <t>vỉ</t>
  </si>
  <si>
    <t>Bệt trẻ em</t>
  </si>
  <si>
    <t>Bệ tiểu nam trẻ em</t>
  </si>
  <si>
    <t>Chậu Lavabo</t>
  </si>
  <si>
    <t>Bàn đá/sứ Lavabo rửa mặt các loại</t>
  </si>
  <si>
    <t>Tủ gương</t>
  </si>
  <si>
    <t>Kệ để đồ phòng tắm bằng kim loại</t>
  </si>
  <si>
    <t>Bệ rửa bằng sứ</t>
  </si>
  <si>
    <t>QĐ 39010002/QĐ-TT ngày 03/01/2025</t>
  </si>
  <si>
    <t>hiệu CERWIN VEGA, loại CW-12, made in USA</t>
  </si>
  <si>
    <t>hiệu B3, loại 315, made in Germany</t>
  </si>
  <si>
    <t>hiệu JBL, loại SUB-130P, made in USA</t>
  </si>
  <si>
    <t>Giày nữ các loại</t>
  </si>
  <si>
    <t>QĐ 39010004/QĐ-TT ngày 08/01/2025</t>
  </si>
  <si>
    <t>Bộ giác hơi chân không</t>
  </si>
  <si>
    <t>hiệu BAOYI</t>
  </si>
  <si>
    <t>hiệu KYF, made in China</t>
  </si>
  <si>
    <t>QĐ 39010006/QĐ-TT ngày 10/01/2025</t>
  </si>
  <si>
    <t>Lõi lọc nước</t>
  </si>
  <si>
    <t>QĐ 39010008/QĐ-TT ngày 14/01/2025</t>
  </si>
  <si>
    <t>Kệ đựng đồ</t>
  </si>
  <si>
    <t>Bình đựng nước</t>
  </si>
  <si>
    <t>hiệu SUISHOUBEI, loại 450ml</t>
  </si>
  <si>
    <t>QĐ 39010011/QĐ-TT ngày 27/01/2025</t>
  </si>
  <si>
    <t>Bóng đánh gôn</t>
  </si>
  <si>
    <t>hiệu BIGYARD</t>
  </si>
  <si>
    <t>trái</t>
  </si>
  <si>
    <t>QĐ 39010013/QĐ-TT ngày 10/02/2025</t>
  </si>
  <si>
    <t>Giày thể thao các loại</t>
  </si>
  <si>
    <t>hiệu Bluewind</t>
  </si>
  <si>
    <t>hiệu SECOND SUNDAY</t>
  </si>
  <si>
    <t>Giày nam, nữ các loại</t>
  </si>
  <si>
    <t>Đèn led năng lượng mặt trời</t>
  </si>
  <si>
    <t>hiệu SOLAR LED GARDEN LIGHTS, SL-600, made in China</t>
  </si>
  <si>
    <t>39000060/QĐ-TT ngày 04/12/2024</t>
  </si>
  <si>
    <t>Dép kẹp các loại</t>
  </si>
  <si>
    <t>Hiệu havaianas, made in Brazil</t>
  </si>
  <si>
    <t>Dép trẻ em các loại</t>
  </si>
  <si>
    <t>Dép quai hậu trẻ em các loại</t>
  </si>
  <si>
    <t>39000062/QĐ-TT ngày 10/12/2024</t>
  </si>
  <si>
    <t>Nhông xích</t>
  </si>
  <si>
    <t>Hiệu Terasu (DREAM), made in Thailand</t>
  </si>
  <si>
    <t>Hiệu Terasu (RS nhật), made in Thailand</t>
  </si>
  <si>
    <t>Hiệu Terasu (Fu125Fi-WS110), made in Thailand</t>
  </si>
  <si>
    <t>Hiệu Terasu (Sirius), made in Thailand</t>
  </si>
  <si>
    <t>Hiệu Terasu (Future 1), made in Thailand</t>
  </si>
  <si>
    <t>Hiệu Terasu (JUPITER), made in Thailand</t>
  </si>
  <si>
    <t>Hiệu Terasu (RS Trung Quốc), made in Thailand</t>
  </si>
  <si>
    <t>Hiệu Terasu (Future 1- Wave Thái 110), made in Thailand</t>
  </si>
  <si>
    <t>Vòng bi</t>
  </si>
  <si>
    <t>Hiệu ikada, mã: 6300 2RS</t>
  </si>
  <si>
    <t>Hiệu Ikada, mã: 6301 2RS</t>
  </si>
  <si>
    <t>Hiệu Ikada, mã: 6201 2RS</t>
  </si>
  <si>
    <t>Hiệu Ikada, mã: 6203 2RS</t>
  </si>
  <si>
    <t>QĐ 39000010/QĐ-TT ngày 04/02/2025</t>
  </si>
  <si>
    <t>Giảm xóc ngang lò xo</t>
  </si>
  <si>
    <t>hiệu NISENT, made in China</t>
  </si>
  <si>
    <t>Ngáo hơi các loại</t>
  </si>
  <si>
    <t>kí hiệu: HCL</t>
  </si>
  <si>
    <t>Nhại còi</t>
  </si>
  <si>
    <t>hiệu NITSUBA PRO, kí hiệu: HCL, made in China</t>
  </si>
  <si>
    <t>Nắp bình dầu</t>
  </si>
  <si>
    <t>hiệu YOU XIANG GAI</t>
  </si>
  <si>
    <t>Bàn tay thắng</t>
  </si>
  <si>
    <t>hiệu FUWA</t>
  </si>
  <si>
    <t>Tay điều khiển nâng ben</t>
  </si>
  <si>
    <t>Tắc kê</t>
  </si>
  <si>
    <t>Cao su gioằng cầu</t>
  </si>
  <si>
    <t>hiệu Naijiu</t>
  </si>
  <si>
    <t>Khóa xe</t>
  </si>
  <si>
    <t>hiệu FH</t>
  </si>
  <si>
    <t>Giảm xóc</t>
  </si>
  <si>
    <t>Bộ nhông xích xe máy</t>
  </si>
  <si>
    <t>hiệu YANAFA</t>
  </si>
  <si>
    <t>hiệu HD NHAT</t>
  </si>
  <si>
    <t>Lõi cao su</t>
  </si>
  <si>
    <t>hiệu JINJIUHENG</t>
  </si>
  <si>
    <t>Chế hòa khí</t>
  </si>
  <si>
    <t>Bộ hơi Novo</t>
  </si>
  <si>
    <t>Bầu sấy</t>
  </si>
  <si>
    <t>hiệu WABCO</t>
  </si>
  <si>
    <t>Quả giằng cầu xe</t>
  </si>
  <si>
    <t>Bộ ly hợp</t>
  </si>
  <si>
    <t>hiệu KAISUNG</t>
  </si>
  <si>
    <t>Chia hơi móc cổ dài</t>
  </si>
  <si>
    <t>hiệu PENER, made in China</t>
  </si>
  <si>
    <t>Chia hơi móc đế vuông 9 đường hơi</t>
  </si>
  <si>
    <t>Cùm nhíp, (1 bộ có 4 món)</t>
  </si>
  <si>
    <t>Bầu lọc hơi</t>
  </si>
  <si>
    <t>kí hiệu: HCL, made in China</t>
  </si>
  <si>
    <t>Phuộc giảm xóc</t>
  </si>
  <si>
    <t>hiệu AIR SPRINGS</t>
  </si>
  <si>
    <t>Van rơ le ba cầu</t>
  </si>
  <si>
    <t>hiệu PENER</t>
  </si>
  <si>
    <t>Thớt lốc kê mooc đầu kéo</t>
  </si>
  <si>
    <t>Mặt bích</t>
  </si>
  <si>
    <t>Đèn pha xe ô tô</t>
  </si>
  <si>
    <t>hiệu BOCO</t>
  </si>
  <si>
    <t>Bulong Tắc kê</t>
  </si>
  <si>
    <t>ø50x205</t>
  </si>
  <si>
    <t>Bulong Tắc kê các loại</t>
  </si>
  <si>
    <t>Tăm bông giảm xóc</t>
  </si>
  <si>
    <t>hiệu CHUNCHEN</t>
  </si>
  <si>
    <t>Phụ tùng rơ mi rơ mooc (bập bênh mooc/gật gù mooc) các loại</t>
  </si>
  <si>
    <t>Mô nhíp sau của đường trước liền bạc</t>
  </si>
  <si>
    <t>kí hiệu: HCL, loại T5G WG2112</t>
  </si>
  <si>
    <t>QĐ 39000011/QĐ-TT ngày 05/02/2025</t>
  </si>
  <si>
    <t>Đèn xi nhan</t>
  </si>
  <si>
    <t>hiệu Led Light- Led Auto Lamp, loại 48v, (1 bộ = 2 cái)</t>
  </si>
  <si>
    <t>Keo Resin</t>
  </si>
  <si>
    <t>hiệu GBF Resin, kí hiệu: 801-2, loại 16kg/can, made in China</t>
  </si>
  <si>
    <t>Can</t>
  </si>
  <si>
    <t>QĐ 39010009/QĐ-TT ngày 21/01/2025</t>
  </si>
  <si>
    <t>Ốp chân ga ô tô</t>
  </si>
  <si>
    <t>hiệu Sport pedal, loại XB-374, (01 hộp/02 cái), made in China</t>
  </si>
  <si>
    <t>QĐ 39020147/QĐ-XPHC ngày 19/8/2024</t>
  </si>
  <si>
    <t>Vòng bi xe ô tô</t>
  </si>
  <si>
    <t>hiệu Samtin 98907</t>
  </si>
  <si>
    <t>hiệu Samtin 98206</t>
  </si>
  <si>
    <t>QĐ 39030005/QĐ-XPHC ngày 22/01/2025</t>
  </si>
  <si>
    <t>Bộ ốp đầu xe máy</t>
  </si>
  <si>
    <t>QĐ 39000007/QĐ-TT ngày 23/01/2025</t>
  </si>
  <si>
    <t>Thanh kim loại</t>
  </si>
  <si>
    <t>hiệu XiBao, made in China</t>
  </si>
  <si>
    <t>Bảng mạch</t>
  </si>
  <si>
    <t>loại DL-L11</t>
  </si>
  <si>
    <t>Linh kiện điện tử</t>
  </si>
  <si>
    <t>loại DV-6</t>
  </si>
  <si>
    <t>Khay nhựa</t>
  </si>
  <si>
    <t>loại 290mmx330mm</t>
  </si>
  <si>
    <t>Khay</t>
  </si>
  <si>
    <t>Sáp</t>
  </si>
  <si>
    <t>Thiết bị Laser</t>
  </si>
  <si>
    <t>loại 1500W, country of origin China</t>
  </si>
  <si>
    <t>Máy điều hòa nhiệt độ</t>
  </si>
  <si>
    <t>hiệu VK, model VAH105CCRFDN00WS-ANABNNNNNN, country of origin China</t>
  </si>
  <si>
    <t>model VAH120CCRRFN24WD-ANABNNNNNN, country of origin China</t>
  </si>
  <si>
    <t>Máy điều hòa không khí</t>
  </si>
  <si>
    <t>hiệu LG, model ARUO200WS, country of origin China</t>
  </si>
  <si>
    <t>hiệu LG, model ARNBG 1004LF, country of origin China</t>
  </si>
  <si>
    <t>Tủ lạnh</t>
  </si>
  <si>
    <t>hiệu WAHIN, mã BCD-213TH, country of origin China</t>
  </si>
  <si>
    <t>Thiết bị kiểm tra lão hóa nguồn điện</t>
  </si>
  <si>
    <t>hiệu ATSTECH</t>
  </si>
  <si>
    <t>Máy đan lưới vợt</t>
  </si>
  <si>
    <t>model S3Black, country of origin China</t>
  </si>
  <si>
    <t>Máy cán cạnh bốn chân</t>
  </si>
  <si>
    <t>hiệu YH, model YHJ-200-4</t>
  </si>
  <si>
    <t>Linh kiện điện tử (nguồn)</t>
  </si>
  <si>
    <t>hiệu ROHS, loại 24V360W</t>
  </si>
  <si>
    <t>QĐ 39000057/QĐ-TT ngày 28/11/2024</t>
  </si>
  <si>
    <t>Tay nắm cửa</t>
  </si>
  <si>
    <t>Tay gạt cửa</t>
  </si>
  <si>
    <t>Bộ tay nắm cửa</t>
  </si>
  <si>
    <t>Hiệu AD-AE</t>
  </si>
  <si>
    <t>QĐ 39000058/QĐ-TT ngày 29/11/2024</t>
  </si>
  <si>
    <t xml:space="preserve">Hiệu Bossi (30 cái/1 hộp) </t>
  </si>
  <si>
    <t>Nồi cơm điện</t>
  </si>
  <si>
    <t>Hiệu SHAHP, made in PRC</t>
  </si>
  <si>
    <t>Hiệu SHRAP, made in PRC</t>
  </si>
  <si>
    <t>Hiệu SRAPP, mã sản phẩm: SH-ST340, made in China</t>
  </si>
  <si>
    <t>Hiệu KAISA VILIA, model: DHR-0001, loại 12L, made in China</t>
  </si>
  <si>
    <t>Hiệu CAMEL, loại 15L-1700w</t>
  </si>
  <si>
    <t>Hiệu CAMEL, loại 13L-1700w, made in China</t>
  </si>
  <si>
    <t>Hiệu CAMEL, loại 12L-1700w, made in China</t>
  </si>
  <si>
    <t>Hiệu CAMEL, loại 10L-1500w, made in China</t>
  </si>
  <si>
    <t>Khăn ướt lau bếp đa năng</t>
  </si>
  <si>
    <t>Hiệu KITCHEN WIPES</t>
  </si>
  <si>
    <t>Bì</t>
  </si>
  <si>
    <t>Khăn giấy khô</t>
  </si>
  <si>
    <t>Hiệu sipiao, made in China</t>
  </si>
  <si>
    <t>Khăn giấy khô treo tường</t>
  </si>
  <si>
    <t>Hiệu sipiao</t>
  </si>
  <si>
    <t>QĐ 39000041/QĐ-XPHC ngày 26/11/2024</t>
  </si>
  <si>
    <t>Chảo bằng kim loại</t>
  </si>
  <si>
    <t>Hiệu SEKA, đường kính 22cm</t>
  </si>
  <si>
    <t>Hiệu SEKA, đường kính 16cm</t>
  </si>
  <si>
    <t>Máy sấy tóc</t>
  </si>
  <si>
    <t>Hiệu SEKA, mã SK 2200W</t>
  </si>
  <si>
    <t>QĐ 39010053/QĐ-TT ngày 22/11/2024</t>
  </si>
  <si>
    <t>Máy xay sinh tố</t>
  </si>
  <si>
    <t>hiệu SILVER CREST, model: SC-1589</t>
  </si>
  <si>
    <t>QĐ39020148/QĐ-XPHC ngày 20/8/2024</t>
  </si>
  <si>
    <t>Bút kim các loại</t>
  </si>
  <si>
    <t>Cây</t>
  </si>
  <si>
    <t>Bút chì các loại</t>
  </si>
  <si>
    <t>Hộp đựng bút các loại</t>
  </si>
  <si>
    <t>QĐ 39020149/QĐ-XPHC ngày 21/8/2024</t>
  </si>
  <si>
    <t>QĐ 39020192/QĐ-XPHC ngày 03/12/2024</t>
  </si>
  <si>
    <t>Máy nước nóng lạnh mini</t>
  </si>
  <si>
    <t>hiệu Meiningdo</t>
  </si>
  <si>
    <t>QĐ 39000051/QĐ-TT ngày 21/10/2024</t>
  </si>
  <si>
    <t>hiệu GUGKDD, GD-ST17, made in China</t>
  </si>
  <si>
    <t>hiệu GUGKDD, GD-ST16, made in China</t>
  </si>
  <si>
    <t>hiệu SHRAP, made in China</t>
  </si>
  <si>
    <t>Bàn học sinh gấp gọn</t>
  </si>
  <si>
    <t>Bản lề cửa</t>
  </si>
  <si>
    <t>hiệu UORGER</t>
  </si>
  <si>
    <t>hiệu Bouncing straw cup, dung tích: 450ml</t>
  </si>
  <si>
    <t>dung tích: 600ml, made in China</t>
  </si>
  <si>
    <t>hiệu CACUUM CUP, made in China</t>
  </si>
  <si>
    <t>Ghế hơi tựa lưng</t>
  </si>
  <si>
    <t>hiệu senyoubao</t>
  </si>
  <si>
    <t>Kệ Inox</t>
  </si>
  <si>
    <t>hiệu INOXEN, mã: BNH 304-70, made in China</t>
  </si>
  <si>
    <t>hiệu INOXEN, mã: BNH 304-80, made in China</t>
  </si>
  <si>
    <t>hiệu CAMEL, loại 13L, made in China</t>
  </si>
  <si>
    <t>hiệu CAMEL, loại 12L, made in China</t>
  </si>
  <si>
    <t>hiệu CHIGO</t>
  </si>
  <si>
    <t>ô dù</t>
  </si>
  <si>
    <t>Thùng đựng gạo</t>
  </si>
  <si>
    <t>hiệu INOXEN, mã: RKB-260B, made in China</t>
  </si>
  <si>
    <t>hiệu INOXEN, mã: RKB-300M, made in China</t>
  </si>
  <si>
    <t>Võng không có nhãn hàng hóa</t>
  </si>
  <si>
    <t>QĐ 39000052/QĐ-TT ngày 31/10/2024</t>
  </si>
  <si>
    <t>Vợt PICKLEBALL PADDLE,</t>
  </si>
  <si>
    <t>Hiệu SST CORE</t>
  </si>
  <si>
    <t>Vợt PICKLEBALL PADDLE</t>
  </si>
  <si>
    <t>Hiệu PRO POWER ELONGATED</t>
  </si>
  <si>
    <t>Hiệu SELKIRK</t>
  </si>
  <si>
    <t>Máy tính xách tay</t>
  </si>
  <si>
    <t>Hiệu MACBOOK AIR, 256G, model A3113, serial GKYW7VY7NK</t>
  </si>
  <si>
    <t>Đồng hồ thông minh</t>
  </si>
  <si>
    <t>Hiệu APPLE WATCH ULTRA2, serial F33RVY63TT</t>
  </si>
  <si>
    <t>Mặt đồng hồ thông minh</t>
  </si>
  <si>
    <t>Hiệu APPLE WATCH ULTRA (không kèm dây), loại 49mm</t>
  </si>
  <si>
    <t>Hiệu APPLE WATCH RERIES 9, serial MW4002TX9G</t>
  </si>
  <si>
    <t>Máy tính bảng</t>
  </si>
  <si>
    <t>Hiệu APPLE - IPAD MINI, 64G, serial FRWJ3K52JQ</t>
  </si>
  <si>
    <t>Hiệu  APPLE- IPAD GEN9, 64G, serial  L9K6CR2JF9</t>
  </si>
  <si>
    <t>Hiệu IPAD PRO, 128G, serial DJ7TK259C5</t>
  </si>
  <si>
    <t>Hiệu APPLE- IPAD PRO, 256G, serial JV71NFYXV0</t>
  </si>
  <si>
    <t>Hiệu  APPLE- IPAD PRO, 128G, serial M72FJX3XPD</t>
  </si>
  <si>
    <t>Điện thoại</t>
  </si>
  <si>
    <t>Hiệu APPLE - IPHONE SE, 128G, serial GRWW1M9LM6</t>
  </si>
  <si>
    <t>Hiệu Solar Light</t>
  </si>
  <si>
    <t>Miếng dán tường</t>
  </si>
  <si>
    <t>miếng</t>
  </si>
  <si>
    <t>QĐ 39000053/QĐ-TT ngày 31/10/2024</t>
  </si>
  <si>
    <t>Ghế tựa lưng bọc nệm</t>
  </si>
  <si>
    <t>hiệu EXTREME ZERO, mã V1+</t>
  </si>
  <si>
    <t>hiệu EXTREME ZERO, mã V2</t>
  </si>
  <si>
    <t>hiệu EXTREME ZERO, mã S+</t>
  </si>
  <si>
    <t>Vải giả da</t>
  </si>
  <si>
    <t>Kính bơi</t>
  </si>
  <si>
    <t>hiệu Phoenix, made in Korea</t>
  </si>
  <si>
    <t>Đầu bắn tôn (01 vỉ = 05 cái)</t>
  </si>
  <si>
    <t>hiệu MAGNETIC NUT SETTERS, made in China</t>
  </si>
  <si>
    <t xml:space="preserve">Đinh (1 vỉ = 40 cái) </t>
  </si>
  <si>
    <t>Bộ đầu chuyển (mũi nối) (01 hộp = 05 cái)</t>
  </si>
  <si>
    <t>Mũi vít (01 hộp = 10 cái)</t>
  </si>
  <si>
    <t xml:space="preserve">Mũi khoan (01 bì = 10 cái) </t>
  </si>
  <si>
    <t>Khẩu tuýp đen</t>
  </si>
  <si>
    <t>hiệu FU Mawe, loại 19mm</t>
  </si>
  <si>
    <t>Ống đồng</t>
  </si>
  <si>
    <t>dài: 1m,  đường kính: 5cm</t>
  </si>
  <si>
    <t>cây</t>
  </si>
  <si>
    <t>QĐ 39010047/QĐ-TT ngày 26/9/2024</t>
  </si>
  <si>
    <t>hiệu SHARP, model KS-98, made in China</t>
  </si>
  <si>
    <t>QĐ 39010049/QĐ-TT ngày 23/10/2024</t>
  </si>
  <si>
    <t>Bình thủy tinh có nắp</t>
  </si>
  <si>
    <t>loại 5 lít</t>
  </si>
  <si>
    <t>hiệu KissFruit, loại 8 lít</t>
  </si>
  <si>
    <t>QĐ 39010051/QĐ-TT ngày 12/11/2024</t>
  </si>
  <si>
    <t>Bộ nhông xích xe gắn máy</t>
  </si>
  <si>
    <t>hiệu VHS</t>
  </si>
  <si>
    <t>Bộ hộp xích - DBG</t>
  </si>
  <si>
    <t>hiệu CHAIN BOX, model NAMSON</t>
  </si>
  <si>
    <t>Bộ càng sau xe máy</t>
  </si>
  <si>
    <t>QĐ 39040144/QĐ-XPHC ngày 28/8/2024</t>
  </si>
  <si>
    <t>Bộ sạc điện thoại</t>
  </si>
  <si>
    <t>hiệu Hoco C89 (1 bộ gồm 01 củ sạc và 01 dây cáp sạc), made in China</t>
  </si>
  <si>
    <t>Dây cáp sạc điện thoại</t>
  </si>
  <si>
    <t>hiệu Hoco X82, made in China</t>
  </si>
  <si>
    <t>QĐ 39040165/QĐ-XPHC ngày 26/9/2024</t>
  </si>
  <si>
    <t>Bình giữ nhiệt</t>
  </si>
  <si>
    <t>Hiệu SPORT BOTTLE</t>
  </si>
  <si>
    <t>Hiệu SHUI, loại 800ml</t>
  </si>
  <si>
    <t>Hiệu TYESO, loại 750ml</t>
  </si>
  <si>
    <t>Hiệu TYESO, loại 600ml</t>
  </si>
  <si>
    <t>Hiệu Uncanny</t>
  </si>
  <si>
    <t>Hiệu HAPPY PUPPY</t>
  </si>
  <si>
    <t>Hiệu Small dinosaur</t>
  </si>
  <si>
    <t>Hiệu OMSH</t>
  </si>
  <si>
    <t>Ly giữ nhiệt</t>
  </si>
  <si>
    <t>Hiệu TYESO</t>
  </si>
  <si>
    <t>ly</t>
  </si>
  <si>
    <t>QĐ 39000031/QĐ-TT ngày 22/7/2024</t>
  </si>
  <si>
    <t>Dây Riser (gồm Dây và bản mạch)</t>
  </si>
  <si>
    <t>Mã V009sPlus</t>
  </si>
  <si>
    <t>Ti vi</t>
  </si>
  <si>
    <t>Hiệu Mi, loại 65''</t>
  </si>
  <si>
    <t>Hiệu Mi, loại 55''</t>
  </si>
  <si>
    <t>Hiệu Mi, loại 50''</t>
  </si>
  <si>
    <t>Hiệu Mi, loại 43''</t>
  </si>
  <si>
    <t>QĐ 39000033/QĐ-TT ngày 25/7/2024</t>
  </si>
  <si>
    <t>Dép các loại</t>
  </si>
  <si>
    <t>Dép nữ</t>
  </si>
  <si>
    <t>Hiệu YANGUANG</t>
  </si>
  <si>
    <t>Sandal nữ</t>
  </si>
  <si>
    <t>Hiệu JINLINA</t>
  </si>
  <si>
    <t>Xy lanh</t>
  </si>
  <si>
    <t>Hiệu BIAXIS CYLINDER</t>
  </si>
  <si>
    <t>Xy lanh khí nén các loại</t>
  </si>
  <si>
    <t>Hiệu STC PNEUMATIC</t>
  </si>
  <si>
    <t>Van điều áp</t>
  </si>
  <si>
    <t>Hiệu AFR</t>
  </si>
  <si>
    <t>Máy lọc không khí</t>
  </si>
  <si>
    <t>Hiệu SHARP</t>
  </si>
  <si>
    <t>Cánh quạt trần</t>
  </si>
  <si>
    <t>Mã 60MZ22801ZM-BZ05, made in Malaysia</t>
  </si>
  <si>
    <t>Đèn magnetron phát vi sóng</t>
  </si>
  <si>
    <t>Mã 2M519J, made in China</t>
  </si>
  <si>
    <t>Bo mạch nguồn</t>
  </si>
  <si>
    <t>Mã ARBPC1A08901</t>
  </si>
  <si>
    <t>Ruột của bình thủy điện</t>
  </si>
  <si>
    <t>Hộp làm đá</t>
  </si>
  <si>
    <t>Mã ARAHBA705010</t>
  </si>
  <si>
    <t>Mã ARBPC1A07170</t>
  </si>
  <si>
    <t>Cảm biến</t>
  </si>
  <si>
    <t>Mã ARAGSD100520</t>
  </si>
  <si>
    <t>Nắp máy xay</t>
  </si>
  <si>
    <t>Mã AJD12V168-X0, made in China</t>
  </si>
  <si>
    <t>Thân máy ép</t>
  </si>
  <si>
    <t>Mã AJD98V165-H1, made in China</t>
  </si>
  <si>
    <t>Cụm lưỡi dao</t>
  </si>
  <si>
    <t>Mã AJA04V168, made in China</t>
  </si>
  <si>
    <t>Dàn bay hơi điều hòa</t>
  </si>
  <si>
    <t>mã ACXB30C38120, made in Malaysia</t>
  </si>
  <si>
    <t>Bo mạch</t>
  </si>
  <si>
    <t>Mã ACXA73C86911R, made in Malaysia</t>
  </si>
  <si>
    <t>Mã ACXA74C01530RV, made in Malaysia</t>
  </si>
  <si>
    <t>Quần Jean dài các loại</t>
  </si>
  <si>
    <t>Made in Vietnam</t>
  </si>
  <si>
    <t>Quần đùi các loại</t>
  </si>
  <si>
    <t>QĐ 39000034/QĐ-TT ngày 26/7/2024</t>
  </si>
  <si>
    <t>Tản nhiệt</t>
  </si>
  <si>
    <t>Loại 14AC056</t>
  </si>
  <si>
    <t>Loại 21273</t>
  </si>
  <si>
    <t>Loại 17AC001</t>
  </si>
  <si>
    <t>Loại 13AC006</t>
  </si>
  <si>
    <t>Ổ khóa xe máy</t>
  </si>
  <si>
    <t>Hiệu Vương Niệm</t>
  </si>
  <si>
    <t>Ốp pô xe máy các loại</t>
  </si>
  <si>
    <t>Gương chiếu hậu xe máy các loại</t>
  </si>
  <si>
    <t>(02 cái/bộ)</t>
  </si>
  <si>
    <t>Đèn hậu xe máy các loại,</t>
  </si>
  <si>
    <t>Hiệu SOMICO</t>
  </si>
  <si>
    <t>Hiệu VITAL, made in Thailand</t>
  </si>
  <si>
    <t>QĐ 39000039/QĐ-TT ngày 15/8/2024</t>
  </si>
  <si>
    <t>Đèn cản xe ô tô các loại</t>
  </si>
  <si>
    <t>Đèn xe ô tô các loại</t>
  </si>
  <si>
    <t>hiệu HAXING, made in China</t>
  </si>
  <si>
    <t>Đèn hậu xe ô tô</t>
  </si>
  <si>
    <t>Cặp</t>
  </si>
  <si>
    <t>Gương chiếu hậu xe ô tô</t>
  </si>
  <si>
    <t>Ổ cắm điện</t>
  </si>
  <si>
    <t>Bơm xăng xe ô tô</t>
  </si>
  <si>
    <t>hiệu LXJT</t>
  </si>
  <si>
    <t>hiệu TONGYU</t>
  </si>
  <si>
    <t>Máy xông tinh dầu</t>
  </si>
  <si>
    <t>QĐ 39000030/QĐ-TT ngày 20/8/2024</t>
  </si>
  <si>
    <t>Bát phanh</t>
  </si>
  <si>
    <t>Mã EQ-145, JQP-3519205</t>
  </si>
  <si>
    <t>Mã 3519C-045</t>
  </si>
  <si>
    <t>Mã 6700/6800</t>
  </si>
  <si>
    <t>Mã EQ-145, EQ-153</t>
  </si>
  <si>
    <t>Mã EQ-140, 3519D-045</t>
  </si>
  <si>
    <t>Mã 3519CF3-327</t>
  </si>
  <si>
    <t>Mã EQ-153, 3519CF2-327</t>
  </si>
  <si>
    <t>Bầu lọc khí (Bầu lọc hơi)</t>
  </si>
  <si>
    <t>hiệu Yong Dun</t>
  </si>
  <si>
    <t>Rô tuyn</t>
  </si>
  <si>
    <t>Hiệu GAOSHIWEI, mã 1041</t>
  </si>
  <si>
    <t>Hiệu GAOSHIWEI, mã 1061</t>
  </si>
  <si>
    <t>Hiệu GAOSHIWEI, mã BJ-130</t>
  </si>
  <si>
    <t>Hiệu GAOSHIWEI, mã EQ-1061</t>
  </si>
  <si>
    <t>Hiệu GAOSHIWEI, mã EQ-153</t>
  </si>
  <si>
    <t>Hiệu GAOSHIWEI</t>
  </si>
  <si>
    <t>Van điều chỉnh áp suất</t>
  </si>
  <si>
    <t>hiệu Hu Yong Dun, mã EQ-153</t>
  </si>
  <si>
    <t>QĐ 39010037/QĐ-TT ngày 02/8/2024</t>
  </si>
  <si>
    <t>Dụng cụ đánh trứng, sữa, tạo bọt cà phê các loại</t>
  </si>
  <si>
    <t>Dụng cụ đánh trứng, tạo bọt cà phê</t>
  </si>
  <si>
    <t>hiệu WHISK</t>
  </si>
  <si>
    <t>Ấm pha cà phê cổ ngỗng bằng kim loại các loại</t>
  </si>
  <si>
    <t>Hộp đựng cà phê bằng kim loại các loại</t>
  </si>
  <si>
    <t>Hộp đựng thực phẩm bằng thủy tinh các loại</t>
  </si>
  <si>
    <t>Phễu thủy tinh các loại, made in China</t>
  </si>
  <si>
    <t>Bình pha cà phê, trà các loại</t>
  </si>
  <si>
    <t>hiệu Glass Cafetiere</t>
  </si>
  <si>
    <t>Bình lắc pha chế bằng nhựa các loại</t>
  </si>
  <si>
    <t>Kệ đựng cốc, ly bằng nhựa (dạng tháo rời)</t>
  </si>
  <si>
    <t>Bóng đèn điện hình tròn</t>
  </si>
  <si>
    <t>hiệu RING FILL LIGHT</t>
  </si>
  <si>
    <t>Cân điện tử dùng bin</t>
  </si>
  <si>
    <t>Cốc đong bằng thủy tinh</t>
  </si>
  <si>
    <t>(1 bộ = 6 cái)</t>
  </si>
  <si>
    <t>Bàn ủi hơi nước cầm tay</t>
  </si>
  <si>
    <t>Bộ chuyển đổi (2 cổng)</t>
  </si>
  <si>
    <t>Dây cáp (cáp chia) các loại</t>
  </si>
  <si>
    <t>Hiệu CABLE, made in China</t>
  </si>
  <si>
    <t>Dây cáp (cáp kết nối) các loại</t>
  </si>
  <si>
    <t>Hiệu CABLES, made in China</t>
  </si>
  <si>
    <t>QĐ 39010040/QĐ-TT ngày 15/8/2024</t>
  </si>
  <si>
    <t>Đèn pha năng lượng mặt trời</t>
  </si>
  <si>
    <t>hiệu Solar light, loại 1500W, IP 68, made in China</t>
  </si>
  <si>
    <t>Máy massager chân</t>
  </si>
  <si>
    <t>hiệu Food masager, made in China</t>
  </si>
  <si>
    <t>Xe đạp</t>
  </si>
  <si>
    <t>hiệu GLX, made in China</t>
  </si>
  <si>
    <t>QĐ 39030113/QĐ-XPHC ngày 17/7/2024</t>
  </si>
  <si>
    <t>Bình điện dùng cho xe đạp điện</t>
  </si>
  <si>
    <t>hiệu TIANNENG, made in China</t>
  </si>
  <si>
    <t>QĐ 39040124/QĐ-XPHC ngày 30/7/2024</t>
  </si>
  <si>
    <t>Gương chiếu hậu xe máy</t>
  </si>
  <si>
    <t>nhãn hiệu REAR MIRROR</t>
  </si>
  <si>
    <t>nhãn hiệu RIZOMA</t>
  </si>
  <si>
    <t>nhãn hiệu AB-16</t>
  </si>
  <si>
    <t>Ốp đèn xi nhanh trước</t>
  </si>
  <si>
    <t>Đèn pha xe máy</t>
  </si>
  <si>
    <t>Nháy còi xe máy</t>
  </si>
  <si>
    <t>nhãn hiệu SHINAGANA</t>
  </si>
  <si>
    <t xml:space="preserve"> QĐ 39040127/QĐ-XPHC ngày06/8/2024</t>
  </si>
  <si>
    <t>Đèn hậu xe máy</t>
  </si>
  <si>
    <t>hiệu GENUINE</t>
  </si>
  <si>
    <t>Tay thắng xe máy</t>
  </si>
  <si>
    <t>hiệu RACING</t>
  </si>
  <si>
    <t>hiệu V16ZR</t>
  </si>
  <si>
    <t>QĐ 39040129/QĐ-XPHC ngày 08/8/2024</t>
  </si>
  <si>
    <t>Miếng dán cường lực điện thoại di động các loại</t>
  </si>
  <si>
    <t>Ốp lưng điện thoại di động các loại</t>
  </si>
  <si>
    <t>QĐ 39040132/QĐ-XPHC ngày 09/8/2024</t>
  </si>
  <si>
    <t>Lưới đánh cá</t>
  </si>
  <si>
    <t>hiệu KHON KAEN FISHING NET, made in Thailand</t>
  </si>
  <si>
    <t>QĐ 39000046/QĐ-TT ngày 07/10/2024</t>
  </si>
  <si>
    <t>Bộ Microphone không dây</t>
  </si>
  <si>
    <t>hiệu SHURE, loại UGX38 PLUS, made in USA</t>
  </si>
  <si>
    <t>hiệu Baier vies, loại B5-790, made in USA</t>
  </si>
  <si>
    <t>hiệu SHURE, loại UR-19S</t>
  </si>
  <si>
    <t>Đèn led xe máy</t>
  </si>
  <si>
    <t>loại Y15ZR V1&amp;V2</t>
  </si>
  <si>
    <t>hiệu TST INDUSTRIES</t>
  </si>
  <si>
    <t>Thiết bị âm thanh</t>
  </si>
  <si>
    <t>hiệu PRO EFFECTOR</t>
  </si>
  <si>
    <t>hiệu SANSUI, 500-Extra</t>
  </si>
  <si>
    <t>hiệu NEX, model FX80, made in China</t>
  </si>
  <si>
    <t>hiệu DPX</t>
  </si>
  <si>
    <t>Tay thắng</t>
  </si>
  <si>
    <t>hiệu Brembo</t>
  </si>
  <si>
    <t>hiệu CREE, loại L9X</t>
  </si>
  <si>
    <t>hiệu CREE, loại L4X</t>
  </si>
  <si>
    <t>hiệu AHE, mã 082024</t>
  </si>
  <si>
    <t>Mặt đồng hồ xe máy</t>
  </si>
  <si>
    <t>hiệu FI</t>
  </si>
  <si>
    <t>hiệu LARTO</t>
  </si>
  <si>
    <t>Bóng led</t>
  </si>
  <si>
    <t>loại 40W</t>
  </si>
  <si>
    <t>Vòi khóa nước</t>
  </si>
  <si>
    <t>hiệu Ferroli</t>
  </si>
  <si>
    <t>Cùm tăng tốc</t>
  </si>
  <si>
    <t>hiệu domino, made in Italy</t>
  </si>
  <si>
    <t>Đĩa thắng</t>
  </si>
  <si>
    <t>hiệu Frando, loại FS-02</t>
  </si>
  <si>
    <t>hiệu Brembo, loại 19M11</t>
  </si>
  <si>
    <t>Phuộc giảm sóc</t>
  </si>
  <si>
    <t>hiệu AHE, made in Thailand</t>
  </si>
  <si>
    <t>Gương chiếu hậu</t>
  </si>
  <si>
    <t>hiệu CRG</t>
  </si>
  <si>
    <t>QĐ 39010043/QĐ-TT ngày 26/9/2024</t>
  </si>
  <si>
    <t>Máy hơ móng tay</t>
  </si>
  <si>
    <t>hiệu SUN5, loại 48W, made in China</t>
  </si>
  <si>
    <t>QĐ 39030163/QĐ-XPHC ngày 27/9/2024</t>
  </si>
  <si>
    <t>Bộ lá côn xe máy</t>
  </si>
  <si>
    <t>hiệu VITAL, hộp 3 lá</t>
  </si>
  <si>
    <t>hiệu BMU, Model T9C</t>
  </si>
  <si>
    <t>Cục đề xe máy</t>
  </si>
  <si>
    <t>Mô bin lửa xe máy</t>
  </si>
  <si>
    <t>QĐ 39040151/QĐ-XPHC ngày 09/9/2024</t>
  </si>
  <si>
    <t>Má phanh xe máy</t>
  </si>
  <si>
    <t>hiệu BRAKE SHOES (02 cái/01 bộ)</t>
  </si>
  <si>
    <t>Chén cổ xe máy</t>
  </si>
  <si>
    <t>hiệu BRAKE PAD (04 cái/01 bộ)</t>
  </si>
  <si>
    <t>QĐ 39040152/QĐ-XPHC ngày 09/9/2024</t>
  </si>
  <si>
    <t>Đèn lặn đội đầu</t>
  </si>
  <si>
    <t>hiệu Dony loại KL-668 (01 hộp gồm: 01 Đèn; 01 Dây đội đầu; 01 Cục sạc), made in China</t>
  </si>
  <si>
    <t>hiệu Dony loại KL-669 (01 hộp gồm: 01 Đèn; 01 Dây đội đầu; 01 Cục sạc), made in China</t>
  </si>
  <si>
    <t>QĐ 39040154/QĐ-XPHC ngày 11/9/2024</t>
  </si>
  <si>
    <t>hiệu ATERC (01 bộ gồm 01 dây xích và 02 nhông)</t>
  </si>
  <si>
    <t>QĐ 39040155/QĐ-XPHC ngày 13/9/2024</t>
  </si>
  <si>
    <t>Thú nhồi bông các loại</t>
  </si>
  <si>
    <t>Con</t>
  </si>
  <si>
    <t>Lô 1</t>
  </si>
  <si>
    <t>66000001/QĐ-TT ngày 15/7/2025</t>
  </si>
  <si>
    <t>Quạt cầm tay mini,</t>
  </si>
  <si>
    <t xml:space="preserve"> hiệu GOOJODOQ, mode GFS007, made in China</t>
  </si>
  <si>
    <t>Quạt cầm tay mini</t>
  </si>
  <si>
    <t>hiệu GOOJODOQ, mode GFS006, made in China</t>
  </si>
  <si>
    <t xml:space="preserve"> hiệu GOOJODOQ, mode GFS001, made in China</t>
  </si>
  <si>
    <t xml:space="preserve"> hiệu GOOJODOQ, mode FS083/FS086, made in China</t>
  </si>
  <si>
    <t>Quạt tích điện để bàn</t>
  </si>
  <si>
    <t xml:space="preserve"> hiệu GOOJODOQ, mode GFS008, made in China</t>
  </si>
  <si>
    <t xml:space="preserve"> hiệu GOOJODOQ, mode GD029, made in China</t>
  </si>
  <si>
    <t>Màn hình điện thoại di động, made in China</t>
  </si>
  <si>
    <t>Màn hình điện thoại di động</t>
  </si>
  <si>
    <t>hiệu LL</t>
  </si>
  <si>
    <t xml:space="preserve">Màn hình điện thoại di động các loại </t>
  </si>
  <si>
    <t>hiệu GX</t>
  </si>
  <si>
    <t xml:space="preserve">Màn hình điện thoại di động </t>
  </si>
  <si>
    <t>hiệu GX,  made in China</t>
  </si>
  <si>
    <t>Phim cách nhiệt</t>
  </si>
  <si>
    <t xml:space="preserve"> hiệu Rainier</t>
  </si>
  <si>
    <t>66000002/QĐ-TT ngày 15/7/2025</t>
  </si>
  <si>
    <t xml:space="preserve">Quạt cầm tay </t>
  </si>
  <si>
    <t>hiệu GOOJODOQ, model: FS079, made in China</t>
  </si>
  <si>
    <t>Quạt cầm tay</t>
  </si>
  <si>
    <t xml:space="preserve"> hiệu GOOJODOQ, model: GFS003, made in China</t>
  </si>
  <si>
    <t xml:space="preserve"> hiệu GOOJODOQ, model: GFS006, made in China</t>
  </si>
  <si>
    <t>Tai nghe không dây các loại</t>
  </si>
  <si>
    <t xml:space="preserve"> hiệu realfit, made in china</t>
  </si>
  <si>
    <t xml:space="preserve">Màn hình máy tính </t>
  </si>
  <si>
    <t>hiệu Redmi-A24 100Hz; loại 23,8 inch; xuất xứ: Trung Quốc</t>
  </si>
  <si>
    <t xml:space="preserve">Màn hình tivi </t>
  </si>
  <si>
    <t>hiệu Redmi; loại  43 inch; xuất xứ: Trung Quốc</t>
  </si>
  <si>
    <t>Thiết bị điện tử (PC Mini)</t>
  </si>
  <si>
    <t xml:space="preserve"> hiệu TexHoo-D3, made in China, điện áp: 12v-19v</t>
  </si>
  <si>
    <t xml:space="preserve">Máy xay bột khô </t>
  </si>
  <si>
    <t>loại HC-200, điện áp: 220v, made in China</t>
  </si>
  <si>
    <t>Máy xay bột khô</t>
  </si>
  <si>
    <t xml:space="preserve"> loại HC-800Y, điện áp: 220v, made in China</t>
  </si>
  <si>
    <t>loại HC-1500Y, điện áp: 220v, made in China</t>
  </si>
  <si>
    <t>loại HC-1000Y, điện áp: 220v, made in China</t>
  </si>
  <si>
    <t>loại HC-4500A, điện áp: 220v, made in China</t>
  </si>
  <si>
    <t xml:space="preserve"> loại HC-3000Y, điện áp: 220v, made in China</t>
  </si>
  <si>
    <t xml:space="preserve"> loại HC-2500Y, điện áp: 220v, made in China</t>
  </si>
  <si>
    <t>Bóng đèn led, Công suất: 100w</t>
  </si>
  <si>
    <t>66000003/QĐ-TT ngày 15/7/2025</t>
  </si>
  <si>
    <t xml:space="preserve">Quạt cầm tay mini </t>
  </si>
  <si>
    <t>hiệu GOOJODOQ, model: GFS003, made in China</t>
  </si>
  <si>
    <t>hiệu GOOJODOQ, model: GFS006, made in China</t>
  </si>
  <si>
    <t xml:space="preserve">Tai nghe không dây </t>
  </si>
  <si>
    <t>hiệu GOOJODOQ, model: J206, made in China</t>
  </si>
  <si>
    <t>Phi cửa (bản lề lò xo)</t>
  </si>
  <si>
    <t xml:space="preserve"> Kí hiệu: 355x4.0x50.8x70T</t>
  </si>
  <si>
    <t xml:space="preserve">Tủ lạnh </t>
  </si>
  <si>
    <t>hiệu Hisense, mã: SC-495WYSL/HP(DP), loại: 540L, made in China</t>
  </si>
  <si>
    <t>Mô tơ điện 3 pha</t>
  </si>
  <si>
    <t xml:space="preserve"> hiệu Liuxin, mã: YEJ 160l-4; điện áp: 380v</t>
  </si>
  <si>
    <t xml:space="preserve">Máy may đã qua sử dụng </t>
  </si>
  <si>
    <t>hiệu FEIFENG</t>
  </si>
  <si>
    <t xml:space="preserve">Tủ cáp điều khiển </t>
  </si>
  <si>
    <t>hiệu PORCHESON</t>
  </si>
  <si>
    <t>Lô 2</t>
  </si>
  <si>
    <t>39030011/QĐ-XPHC ngày 16/5/2025</t>
  </si>
  <si>
    <t>Loa nghe nhạc, không nhãn hiệu, không rõ nguồn gốc xuất xứ</t>
  </si>
  <si>
    <t>39030013/QĐ-XPHC ngày 20/5/2025</t>
  </si>
  <si>
    <t>Áo thun các loại, Nhãn hiệu GIVE, không rõ nguồn gốc xuất xứ</t>
  </si>
  <si>
    <t>Quần Jean dài các loại, không nhãn hiệu, không rõ nguồn gốc xuất xứ</t>
  </si>
  <si>
    <t>39020009/QĐ-XPHC ngày 27/5/2025</t>
  </si>
  <si>
    <t>Lốp xe ô tô hiệu 
Matian</t>
  </si>
  <si>
    <t>Loại MT295A 8.25R16LT,
 Made in China</t>
  </si>
  <si>
    <t>Lốp xe ô tô hiệu Jetking</t>
  </si>
  <si>
    <t xml:space="preserve">Loại 11.00-20 18PR,
 Made in India </t>
  </si>
  <si>
    <t>Lốp xe ô tô 
hiệu Doublenew</t>
  </si>
  <si>
    <t xml:space="preserve">Loại YS 569 12R 22.5,
 Made in China, </t>
  </si>
  <si>
    <t>Lốp xe ô tô
 hiệu Luhood</t>
  </si>
  <si>
    <t>Loại 12.00 R20
 CM638+, Made in China,</t>
  </si>
  <si>
    <t>Lốp xe ô tô</t>
  </si>
  <si>
    <t>Loại GL588 12.00
R20, Made in China</t>
  </si>
  <si>
    <t>Lốp xe ô tô hiệu Jianxin</t>
  </si>
  <si>
    <t xml:space="preserve">Loại JX 359 11.00 
R20, Made in China, </t>
  </si>
  <si>
    <t>39020011/QĐ-XPHC ngày 28/5/2025</t>
  </si>
  <si>
    <t>DR</t>
  </si>
  <si>
    <t>Bô xe máy các loại</t>
  </si>
  <si>
    <t xml:space="preserve">Giảm sốc trước xe máy </t>
  </si>
  <si>
    <t>Hiệu KALFA</t>
  </si>
  <si>
    <t xml:space="preserve">Keo vá ruột </t>
  </si>
  <si>
    <t>Hiệu BMA Tire - Tube,</t>
  </si>
  <si>
    <t xml:space="preserve">Ty sau xe máy </t>
  </si>
  <si>
    <t>Hiệu DMC</t>
  </si>
  <si>
    <t>Lô 3</t>
  </si>
  <si>
    <t>Lô 4</t>
  </si>
  <si>
    <t>Lô 5</t>
  </si>
  <si>
    <t>Lô 6</t>
  </si>
  <si>
    <t>Lô 7</t>
  </si>
  <si>
    <t>Lô 8</t>
  </si>
  <si>
    <t>Lô 9</t>
  </si>
  <si>
    <t>Lô 10</t>
  </si>
  <si>
    <t>Lô 11</t>
  </si>
  <si>
    <t>39020189/QĐ-XPHC ngày 06/11/2024</t>
  </si>
  <si>
    <t>Quần Jeans dài các loại</t>
  </si>
  <si>
    <t>Quần lửng các loại</t>
  </si>
  <si>
    <t>Áo thun các loại</t>
  </si>
  <si>
    <t>39020193/QĐ-XPHC ngày 04/12/2024</t>
  </si>
  <si>
    <t>Quần áo trẻ em</t>
  </si>
  <si>
    <t>39020194/QĐ-XPHC ngày 04/12/2024</t>
  </si>
  <si>
    <t>Áo sơ mi nam các loại</t>
  </si>
  <si>
    <t>Quần Jeans nam các loại</t>
  </si>
  <si>
    <t>39000004/QĐ-XPHC ngày 16/01/2025</t>
  </si>
  <si>
    <t>Đầm các loại</t>
  </si>
  <si>
    <t>39000007/QĐ-TT ngày 23/01/2025</t>
  </si>
  <si>
    <t>Quần trẻ em các loại</t>
  </si>
  <si>
    <t>Áo trẻ em các loại</t>
  </si>
  <si>
    <t>39000008/QĐ-TT ngày 24/01/2025</t>
  </si>
  <si>
    <t>Áo khoác trẻ em các loại</t>
  </si>
  <si>
    <t>39000009/QĐ-TT ngày 24/01/2025</t>
  </si>
  <si>
    <t>Đồ bộ trẻ em các loại</t>
  </si>
  <si>
    <t>39010012/QĐ-TT ngày 07/02/2025</t>
  </si>
  <si>
    <t>Quần dài</t>
  </si>
  <si>
    <t>hiệu XIANGYU</t>
  </si>
  <si>
    <t>39010013/QĐ-TT ngày 10/02/2025</t>
  </si>
  <si>
    <t>Áo các loại</t>
  </si>
  <si>
    <t xml:space="preserve"> hiệu NEVASOME</t>
  </si>
  <si>
    <t>Váy các loại</t>
  </si>
  <si>
    <t>hiệu AMELIE</t>
  </si>
  <si>
    <t>39000012/QĐ-TT ngày 10/2/2025</t>
  </si>
  <si>
    <t>Áo nữ các loại</t>
  </si>
  <si>
    <t>39000013/QĐ-TT ngày 13/2/2025</t>
  </si>
  <si>
    <t>Quần dài nữ các loại</t>
  </si>
  <si>
    <t>39010014/QĐ-TT ngày 21/02/2025</t>
  </si>
  <si>
    <t>Máy trộn thực phẩm,</t>
  </si>
  <si>
    <t xml:space="preserve"> hiệu CAMIC, model: SM-1571N, made in China</t>
  </si>
  <si>
    <t xml:space="preserve">Bộ vô lăng tập lái số sàn </t>
  </si>
  <si>
    <t>hiệu DOLIO, made in China</t>
  </si>
  <si>
    <t>Máy đun nước hâm sữa tiệt trùng sấy khô đa năng</t>
  </si>
  <si>
    <t>hiệu: KAMIDI, loại  OS-055/BLH-106</t>
  </si>
  <si>
    <t>Máy hút chân không</t>
  </si>
  <si>
    <t>Model: PW420A</t>
  </si>
  <si>
    <t>Máy sấy thực phẩm</t>
  </si>
  <si>
    <t xml:space="preserve"> hiệu GOURMETMAXX, model: GM-08, made in PRC</t>
  </si>
  <si>
    <t>Chai xịt khử mùi giày,</t>
  </si>
  <si>
    <t xml:space="preserve"> loại: 260ml</t>
  </si>
  <si>
    <t xml:space="preserve">Máy hút chân không, </t>
  </si>
  <si>
    <t>hiệu VALUE, model: VE115N</t>
  </si>
  <si>
    <t>Máy hàn điện tử,</t>
  </si>
  <si>
    <t xml:space="preserve"> model: ARC-250 mos</t>
  </si>
  <si>
    <t xml:space="preserve">Máy xay bột khô, </t>
  </si>
  <si>
    <t>hiệu SEKA, model: SK200</t>
  </si>
  <si>
    <t xml:space="preserve">Máy khoan pin, </t>
  </si>
  <si>
    <t>hiệu Workfix, MODEL: WF-ID1613BL</t>
  </si>
  <si>
    <t>Máy bấm ống thủy lực</t>
  </si>
  <si>
    <t xml:space="preserve">Máy cưa gỗ cầm tay bằng pin (Không kèm sạc, pin), </t>
  </si>
  <si>
    <t>hiệu DRAMA, model: MOD:D-5208, made in China</t>
  </si>
  <si>
    <t xml:space="preserve">Kéo cắt cành dùng pin (Không kèm sạc, pin), </t>
  </si>
  <si>
    <t>hiệu DRAMA, model: D-5230, made in China</t>
  </si>
  <si>
    <t xml:space="preserve">Máy siết bu lông dùng pin, </t>
  </si>
  <si>
    <t>hiệu Workfix, MODEL: WF-IW360N, made in China</t>
  </si>
  <si>
    <t xml:space="preserve">Máy thổi lá chạy xăng, </t>
  </si>
  <si>
    <t>hiệu BULL PAL</t>
  </si>
  <si>
    <t xml:space="preserve">Máy khoan đục bê tông dùng điện, </t>
  </si>
  <si>
    <t>hiệu HUKAN, model: G2RH-J3, made in China</t>
  </si>
  <si>
    <t xml:space="preserve">Máy cưa xích chạy xăng, </t>
  </si>
  <si>
    <t>hiệu DEKTON, model: DK-CX12, made in China</t>
  </si>
  <si>
    <t xml:space="preserve">Máy hút bụi bằng pin, </t>
  </si>
  <si>
    <t>hiệu HUKAN, model: HM21-G2-CBVC808BL, made in China</t>
  </si>
  <si>
    <t xml:space="preserve">Máy thổi hút bụi cầm tay, </t>
  </si>
  <si>
    <t>hiệu HUKAN, model: HK-800EB, made in China</t>
  </si>
  <si>
    <t xml:space="preserve">Máy thổi lá bằng pin cầm tay, </t>
  </si>
  <si>
    <t>hiệu Workfix, model: WF-TL680M, made in China</t>
  </si>
  <si>
    <t xml:space="preserve">Máy rung gạch bằng pin, </t>
  </si>
  <si>
    <t>hiệu BODHUN, model: BSRG63, made in China</t>
  </si>
  <si>
    <t xml:space="preserve">Máy cắt kim loại, </t>
  </si>
  <si>
    <t>hiệu DEKTON, model: DK-CS2400, made in China</t>
  </si>
  <si>
    <t>Âm ly</t>
  </si>
  <si>
    <t>hiệu Gunssi</t>
  </si>
  <si>
    <t>Giày người lớn các loại</t>
  </si>
  <si>
    <t>đôi</t>
  </si>
  <si>
    <t>39010015/QĐ-TT ngày 05/3/2025</t>
  </si>
  <si>
    <t>Giày các loại</t>
  </si>
  <si>
    <t>Ốp lưng điện thoại các loại</t>
  </si>
  <si>
    <t>Nồi hấp</t>
  </si>
  <si>
    <t>Hiệu DOILER, size: 28cm</t>
  </si>
  <si>
    <t>(Kèm theo Thông báo số        /TB-QLTT ngày         tháng 9 năm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</si>
</sst>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i/>
      <sz val="13"/>
      <name val="Times New Roman"/>
      <family val="1"/>
    </font>
    <font>
      <i/>
      <sz val="14"/>
      <color theme="1"/>
      <name val="Times New Roman"/>
      <family val="1"/>
    </font>
    <font>
      <sz val="13"/>
      <name val="Times New Roman"/>
      <family val="1"/>
      <charset val="163"/>
    </font>
    <font>
      <i/>
      <sz val="13"/>
      <color theme="1"/>
      <name val="Times New Roman"/>
      <family val="1"/>
    </font>
    <font>
      <sz val="10"/>
      <name val="Arial"/>
      <family val="2"/>
      <charset val="163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theme="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5">
    <xf numFmtId="0" fontId="0" fillId="0" borderId="0" xfId="0"/>
    <xf numFmtId="0" fontId="2" fillId="0" borderId="0" xfId="0" applyFont="1"/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1" applyFont="1" applyBorder="1" applyAlignment="1">
      <alignment vertical="center" wrapText="1"/>
    </xf>
    <xf numFmtId="0" fontId="10" fillId="2" borderId="2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3" fillId="0" borderId="0" xfId="0" applyFont="1"/>
    <xf numFmtId="3" fontId="2" fillId="0" borderId="0" xfId="0" applyNumberFormat="1" applyFont="1"/>
    <xf numFmtId="0" fontId="2" fillId="2" borderId="0" xfId="0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/>
    <xf numFmtId="0" fontId="2" fillId="6" borderId="0" xfId="0" applyFont="1" applyFill="1"/>
    <xf numFmtId="3" fontId="3" fillId="6" borderId="0" xfId="0" applyNumberFormat="1" applyFont="1" applyFill="1"/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left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3" fontId="14" fillId="2" borderId="2" xfId="2" applyNumberFormat="1" applyFont="1" applyFill="1" applyBorder="1" applyAlignment="1">
      <alignment horizontal="right" vertical="center" wrapText="1"/>
    </xf>
    <xf numFmtId="3" fontId="13" fillId="2" borderId="2" xfId="2" applyNumberFormat="1" applyFont="1" applyFill="1" applyBorder="1" applyAlignment="1">
      <alignment horizontal="right" vertical="center" wrapText="1"/>
    </xf>
    <xf numFmtId="0" fontId="13" fillId="0" borderId="0" xfId="0" applyFont="1"/>
    <xf numFmtId="0" fontId="2" fillId="2" borderId="2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0" fontId="16" fillId="4" borderId="2" xfId="0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0" fontId="16" fillId="5" borderId="2" xfId="2" applyFont="1" applyFill="1" applyBorder="1" applyAlignment="1">
      <alignment vertical="center" wrapText="1"/>
    </xf>
    <xf numFmtId="0" fontId="16" fillId="5" borderId="2" xfId="2" applyFont="1" applyFill="1" applyBorder="1" applyAlignment="1">
      <alignment horizontal="left" vertical="center" wrapText="1"/>
    </xf>
    <xf numFmtId="0" fontId="16" fillId="5" borderId="2" xfId="2" applyFont="1" applyFill="1" applyBorder="1" applyAlignment="1">
      <alignment horizontal="center" vertical="center" wrapText="1"/>
    </xf>
    <xf numFmtId="3" fontId="16" fillId="5" borderId="2" xfId="2" applyNumberFormat="1" applyFont="1" applyFill="1" applyBorder="1" applyAlignment="1">
      <alignment horizontal="center" vertical="center" wrapText="1"/>
    </xf>
    <xf numFmtId="3" fontId="17" fillId="5" borderId="2" xfId="2" applyNumberFormat="1" applyFont="1" applyFill="1" applyBorder="1" applyAlignment="1">
      <alignment horizontal="right" vertical="center"/>
    </xf>
    <xf numFmtId="0" fontId="2" fillId="2" borderId="2" xfId="2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2" fillId="2" borderId="2" xfId="2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top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0" fontId="2" fillId="3" borderId="2" xfId="2" applyFont="1" applyFill="1" applyBorder="1" applyAlignment="1">
      <alignment vertical="center" wrapText="1"/>
    </xf>
    <xf numFmtId="0" fontId="16" fillId="3" borderId="2" xfId="2" applyFont="1" applyFill="1" applyBorder="1" applyAlignment="1">
      <alignment horizontal="center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7" fillId="3" borderId="2" xfId="2" applyNumberFormat="1" applyFont="1" applyFill="1" applyBorder="1" applyAlignment="1">
      <alignment horizontal="right" vertical="center"/>
    </xf>
    <xf numFmtId="3" fontId="17" fillId="2" borderId="2" xfId="0" applyNumberFormat="1" applyFont="1" applyFill="1" applyBorder="1" applyAlignment="1">
      <alignment horizontal="right" vertical="center" wrapText="1"/>
    </xf>
    <xf numFmtId="3" fontId="16" fillId="2" borderId="2" xfId="0" applyNumberFormat="1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 wrapText="1"/>
    </xf>
    <xf numFmtId="0" fontId="2" fillId="5" borderId="2" xfId="2" applyFont="1" applyFill="1" applyBorder="1" applyAlignment="1">
      <alignment vertical="center" wrapText="1"/>
    </xf>
    <xf numFmtId="0" fontId="2" fillId="5" borderId="2" xfId="2" applyFont="1" applyFill="1" applyBorder="1" applyAlignment="1">
      <alignment horizontal="center" vertical="center" wrapText="1"/>
    </xf>
    <xf numFmtId="3" fontId="2" fillId="5" borderId="2" xfId="2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vertical="center" wrapText="1"/>
    </xf>
    <xf numFmtId="0" fontId="16" fillId="3" borderId="2" xfId="2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3" fontId="3" fillId="0" borderId="2" xfId="0" applyNumberFormat="1" applyFont="1" applyBorder="1"/>
    <xf numFmtId="0" fontId="2" fillId="0" borderId="2" xfId="0" applyFont="1" applyBorder="1"/>
    <xf numFmtId="0" fontId="2" fillId="2" borderId="2" xfId="2" quotePrefix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/>
    <xf numFmtId="3" fontId="16" fillId="2" borderId="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justify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2" quotePrefix="1" applyFont="1" applyFill="1" applyBorder="1" applyAlignment="1">
      <alignment horizontal="center" vertical="center" wrapText="1"/>
    </xf>
    <xf numFmtId="0" fontId="2" fillId="3" borderId="2" xfId="2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3">
    <cellStyle name="Normal" xfId="0" builtinId="0"/>
    <cellStyle name="Normal 3" xfId="2" xr:uid="{98DEE6FB-5590-4071-94A6-22E28A70C629}"/>
    <cellStyle name="Normal 4" xfId="1" xr:uid="{4F9B448E-C4D5-4598-8708-DCB69FCF05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2</xdr:row>
      <xdr:rowOff>19050</xdr:rowOff>
    </xdr:from>
    <xdr:to>
      <xdr:col>2</xdr:col>
      <xdr:colOff>838200</xdr:colOff>
      <xdr:row>2</xdr:row>
      <xdr:rowOff>19050</xdr:rowOff>
    </xdr:to>
    <xdr:sp macro="" textlink="">
      <xdr:nvSpPr>
        <xdr:cNvPr id="2" name="Line 3797">
          <a:extLst>
            <a:ext uri="{FF2B5EF4-FFF2-40B4-BE49-F238E27FC236}">
              <a16:creationId xmlns:a16="http://schemas.microsoft.com/office/drawing/2014/main" id="{CFBE6837-0B7B-4260-A719-48FCFCD8A81B}"/>
            </a:ext>
          </a:extLst>
        </xdr:cNvPr>
        <xdr:cNvSpPr>
          <a:spLocks noChangeShapeType="1"/>
        </xdr:cNvSpPr>
      </xdr:nvSpPr>
      <xdr:spPr bwMode="auto">
        <a:xfrm>
          <a:off x="1209675" y="43815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209550</xdr:colOff>
      <xdr:row>2</xdr:row>
      <xdr:rowOff>28575</xdr:rowOff>
    </xdr:from>
    <xdr:to>
      <xdr:col>9</xdr:col>
      <xdr:colOff>447675</xdr:colOff>
      <xdr:row>2</xdr:row>
      <xdr:rowOff>28576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9D7D0F3-1567-4E4C-B9F4-4A5023D22CE7}"/>
            </a:ext>
          </a:extLst>
        </xdr:cNvPr>
        <xdr:cNvCxnSpPr/>
      </xdr:nvCxnSpPr>
      <xdr:spPr>
        <a:xfrm flipV="1">
          <a:off x="5619750" y="447675"/>
          <a:ext cx="17716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8;M%202025%20&#7844;T%20T&#7924;\H&#192;NG%20B&#193;N%20&#272;&#7844;U%20GI&#193;\B&#193;N%20&#272;&#7844;U%20GI&#193;%20&#272;&#7906;T%201%20(01%20H&#7840;%20GI&#193;,%2001%20L&#7846;N%2002)\DANH%20S&#193;CH%20H&#192;NG%20H&#211;A%20H&#7884;P%20&#272;&#7882;NH%20GI&#193;%20L&#7840;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ÀNG BÁN HỌP XÁC ĐỊNH LẠI GIÁ"/>
      <sheetName val="HÀNG BÁN HỌP XĐ GIÁ"/>
    </sheetNames>
    <sheetDataSet>
      <sheetData sheetId="0" refreshError="1"/>
      <sheetData sheetId="1" refreshError="1">
        <row r="10">
          <cell r="F10">
            <v>21000</v>
          </cell>
        </row>
        <row r="11">
          <cell r="F11">
            <v>2250000</v>
          </cell>
        </row>
        <row r="12">
          <cell r="F12">
            <v>1800000</v>
          </cell>
        </row>
        <row r="13">
          <cell r="F13">
            <v>1530000</v>
          </cell>
        </row>
        <row r="14">
          <cell r="F14">
            <v>1080000</v>
          </cell>
        </row>
        <row r="15">
          <cell r="F15">
            <v>21000</v>
          </cell>
        </row>
        <row r="16">
          <cell r="F16">
            <v>44000</v>
          </cell>
        </row>
        <row r="17">
          <cell r="F17">
            <v>21000</v>
          </cell>
        </row>
        <row r="18">
          <cell r="F18">
            <v>21000</v>
          </cell>
        </row>
        <row r="19">
          <cell r="F19">
            <v>77000</v>
          </cell>
        </row>
        <row r="20">
          <cell r="F20">
            <v>76000</v>
          </cell>
        </row>
        <row r="21">
          <cell r="F21">
            <v>35000</v>
          </cell>
        </row>
        <row r="22">
          <cell r="F22">
            <v>1750000</v>
          </cell>
        </row>
        <row r="23">
          <cell r="F23">
            <v>63000</v>
          </cell>
        </row>
        <row r="24">
          <cell r="F24">
            <v>105000</v>
          </cell>
        </row>
        <row r="25">
          <cell r="F25">
            <v>92000</v>
          </cell>
        </row>
        <row r="26">
          <cell r="F26">
            <v>84000</v>
          </cell>
        </row>
        <row r="27">
          <cell r="F27">
            <v>12000</v>
          </cell>
        </row>
        <row r="28">
          <cell r="F28">
            <v>98000</v>
          </cell>
        </row>
        <row r="29">
          <cell r="F29">
            <v>7000</v>
          </cell>
        </row>
        <row r="30">
          <cell r="F30">
            <v>21000</v>
          </cell>
        </row>
        <row r="31">
          <cell r="F31">
            <v>49000</v>
          </cell>
        </row>
        <row r="32">
          <cell r="F32">
            <v>56000</v>
          </cell>
        </row>
        <row r="33">
          <cell r="F33">
            <v>119000</v>
          </cell>
        </row>
        <row r="34">
          <cell r="F34">
            <v>126000</v>
          </cell>
        </row>
        <row r="35">
          <cell r="F35">
            <v>140000</v>
          </cell>
        </row>
        <row r="36">
          <cell r="F36">
            <v>40000</v>
          </cell>
        </row>
        <row r="37">
          <cell r="F37">
            <v>28000</v>
          </cell>
        </row>
        <row r="38">
          <cell r="F38">
            <v>12000</v>
          </cell>
        </row>
        <row r="39">
          <cell r="F39">
            <v>119000</v>
          </cell>
        </row>
        <row r="40">
          <cell r="F40">
            <v>98000</v>
          </cell>
        </row>
        <row r="41">
          <cell r="F41">
            <v>77000</v>
          </cell>
        </row>
        <row r="42">
          <cell r="F42">
            <v>105000</v>
          </cell>
        </row>
        <row r="43">
          <cell r="F43">
            <v>42000</v>
          </cell>
        </row>
        <row r="44">
          <cell r="F44">
            <v>20000</v>
          </cell>
        </row>
        <row r="45">
          <cell r="F45">
            <v>24000</v>
          </cell>
        </row>
        <row r="46">
          <cell r="F46">
            <v>32000</v>
          </cell>
        </row>
        <row r="47">
          <cell r="F47">
            <v>116000</v>
          </cell>
        </row>
        <row r="48">
          <cell r="F48">
            <v>112000</v>
          </cell>
        </row>
        <row r="71">
          <cell r="F71">
            <v>56000</v>
          </cell>
        </row>
        <row r="72">
          <cell r="F72">
            <v>98000</v>
          </cell>
        </row>
        <row r="73">
          <cell r="F73">
            <v>63000</v>
          </cell>
        </row>
        <row r="74">
          <cell r="F74">
            <v>126000</v>
          </cell>
        </row>
        <row r="75">
          <cell r="F75">
            <v>35000</v>
          </cell>
        </row>
        <row r="76">
          <cell r="F76">
            <v>18000</v>
          </cell>
        </row>
        <row r="77">
          <cell r="F77">
            <v>105000</v>
          </cell>
        </row>
        <row r="78">
          <cell r="F78">
            <v>105000</v>
          </cell>
        </row>
        <row r="79">
          <cell r="F79">
            <v>12000</v>
          </cell>
        </row>
        <row r="82">
          <cell r="F82">
            <v>6000</v>
          </cell>
        </row>
        <row r="83">
          <cell r="F83">
            <v>6000</v>
          </cell>
        </row>
        <row r="84">
          <cell r="F84">
            <v>6000</v>
          </cell>
        </row>
        <row r="85">
          <cell r="F85">
            <v>6000</v>
          </cell>
        </row>
        <row r="86">
          <cell r="F86">
            <v>6000</v>
          </cell>
        </row>
        <row r="87">
          <cell r="F87">
            <v>6000</v>
          </cell>
        </row>
        <row r="88">
          <cell r="F88">
            <v>6000</v>
          </cell>
        </row>
        <row r="89">
          <cell r="F89">
            <v>44000</v>
          </cell>
        </row>
        <row r="90">
          <cell r="F90">
            <v>16000</v>
          </cell>
        </row>
        <row r="91">
          <cell r="F91">
            <v>20000</v>
          </cell>
        </row>
        <row r="92">
          <cell r="F92">
            <v>16000</v>
          </cell>
        </row>
        <row r="93">
          <cell r="F93">
            <v>20000</v>
          </cell>
        </row>
        <row r="94">
          <cell r="F94">
            <v>24000</v>
          </cell>
        </row>
        <row r="95">
          <cell r="F95">
            <v>16000</v>
          </cell>
        </row>
        <row r="96">
          <cell r="F96">
            <v>77000</v>
          </cell>
        </row>
        <row r="104">
          <cell r="F104">
            <v>12000</v>
          </cell>
        </row>
        <row r="105">
          <cell r="F105">
            <v>12000</v>
          </cell>
        </row>
        <row r="106">
          <cell r="F106">
            <v>16000</v>
          </cell>
        </row>
        <row r="107">
          <cell r="F107">
            <v>28000</v>
          </cell>
        </row>
        <row r="108">
          <cell r="F108">
            <v>20000</v>
          </cell>
        </row>
        <row r="109">
          <cell r="F109">
            <v>8000</v>
          </cell>
        </row>
        <row r="110">
          <cell r="F110">
            <v>20000</v>
          </cell>
        </row>
        <row r="111">
          <cell r="F111">
            <v>12000</v>
          </cell>
        </row>
        <row r="112">
          <cell r="F112">
            <v>20000</v>
          </cell>
        </row>
        <row r="113">
          <cell r="F113">
            <v>16000</v>
          </cell>
        </row>
        <row r="114">
          <cell r="F114">
            <v>28000</v>
          </cell>
        </row>
        <row r="115">
          <cell r="F115">
            <v>16000</v>
          </cell>
        </row>
        <row r="116">
          <cell r="F116">
            <v>21000</v>
          </cell>
        </row>
        <row r="117">
          <cell r="F117">
            <v>49000</v>
          </cell>
        </row>
        <row r="118">
          <cell r="F118">
            <v>12000</v>
          </cell>
        </row>
        <row r="119">
          <cell r="F119">
            <v>7000</v>
          </cell>
        </row>
        <row r="120">
          <cell r="F120">
            <v>7000</v>
          </cell>
        </row>
        <row r="121">
          <cell r="F121">
            <v>7000</v>
          </cell>
        </row>
        <row r="123">
          <cell r="F123">
            <v>84000</v>
          </cell>
        </row>
        <row r="124">
          <cell r="F124">
            <v>700000</v>
          </cell>
        </row>
        <row r="125">
          <cell r="F125">
            <v>840000</v>
          </cell>
        </row>
        <row r="128">
          <cell r="F128">
            <v>150000</v>
          </cell>
        </row>
        <row r="138">
          <cell r="F138">
            <v>64000</v>
          </cell>
        </row>
        <row r="139">
          <cell r="F139">
            <v>75000</v>
          </cell>
        </row>
        <row r="140">
          <cell r="F140">
            <v>75000</v>
          </cell>
        </row>
        <row r="141">
          <cell r="F141">
            <v>35000</v>
          </cell>
        </row>
        <row r="142">
          <cell r="F142">
            <v>384000</v>
          </cell>
        </row>
        <row r="143">
          <cell r="F143">
            <v>14000</v>
          </cell>
        </row>
        <row r="144">
          <cell r="F144">
            <v>1000000</v>
          </cell>
        </row>
        <row r="145">
          <cell r="F145">
            <v>500000</v>
          </cell>
        </row>
        <row r="146">
          <cell r="F146">
            <v>250000</v>
          </cell>
        </row>
        <row r="147">
          <cell r="F147">
            <v>750000</v>
          </cell>
        </row>
        <row r="150">
          <cell r="F150">
            <v>42000</v>
          </cell>
        </row>
        <row r="151">
          <cell r="F151">
            <v>35000</v>
          </cell>
        </row>
        <row r="154">
          <cell r="F154">
            <v>245000</v>
          </cell>
        </row>
        <row r="212">
          <cell r="F212">
            <v>420000</v>
          </cell>
        </row>
        <row r="213">
          <cell r="F213">
            <v>420000</v>
          </cell>
        </row>
        <row r="214">
          <cell r="F214">
            <v>420000</v>
          </cell>
        </row>
        <row r="215">
          <cell r="F215">
            <v>126000</v>
          </cell>
        </row>
        <row r="216">
          <cell r="F216">
            <v>56000</v>
          </cell>
        </row>
        <row r="217">
          <cell r="F217">
            <v>490000</v>
          </cell>
        </row>
        <row r="218">
          <cell r="F218">
            <v>420000</v>
          </cell>
        </row>
        <row r="219">
          <cell r="F219">
            <v>350000</v>
          </cell>
        </row>
        <row r="220">
          <cell r="F220">
            <v>280000</v>
          </cell>
        </row>
        <row r="221">
          <cell r="F221">
            <v>56000</v>
          </cell>
        </row>
        <row r="222">
          <cell r="F222">
            <v>21000</v>
          </cell>
        </row>
        <row r="223">
          <cell r="F223">
            <v>21000</v>
          </cell>
        </row>
        <row r="224">
          <cell r="F224">
            <v>14000</v>
          </cell>
        </row>
        <row r="225">
          <cell r="F225">
            <v>44000</v>
          </cell>
        </row>
        <row r="226">
          <cell r="F226">
            <v>140000</v>
          </cell>
        </row>
        <row r="227">
          <cell r="F227">
            <v>20000</v>
          </cell>
        </row>
        <row r="228">
          <cell r="F228">
            <v>14000</v>
          </cell>
        </row>
        <row r="229">
          <cell r="F229">
            <v>20000</v>
          </cell>
        </row>
        <row r="230">
          <cell r="F230">
            <v>49000</v>
          </cell>
        </row>
        <row r="231">
          <cell r="F231">
            <v>49000</v>
          </cell>
        </row>
        <row r="232">
          <cell r="F232">
            <v>210000</v>
          </cell>
        </row>
        <row r="233">
          <cell r="F233">
            <v>63000</v>
          </cell>
        </row>
        <row r="234">
          <cell r="F234">
            <v>35000</v>
          </cell>
        </row>
        <row r="235">
          <cell r="F235">
            <v>21000</v>
          </cell>
        </row>
        <row r="236">
          <cell r="F236">
            <v>28000</v>
          </cell>
        </row>
        <row r="237">
          <cell r="F237">
            <v>77000</v>
          </cell>
        </row>
        <row r="238">
          <cell r="F238">
            <v>49000</v>
          </cell>
        </row>
        <row r="239">
          <cell r="F239">
            <v>21000</v>
          </cell>
        </row>
        <row r="240">
          <cell r="F240">
            <v>28000</v>
          </cell>
        </row>
        <row r="241">
          <cell r="F241">
            <v>112000</v>
          </cell>
        </row>
        <row r="242">
          <cell r="F242">
            <v>112000</v>
          </cell>
        </row>
        <row r="243">
          <cell r="F243">
            <v>182000</v>
          </cell>
        </row>
        <row r="244">
          <cell r="F244">
            <v>85000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8D15D-B905-4285-982F-7F93B42E5A42}">
  <dimension ref="A1:M512"/>
  <sheetViews>
    <sheetView tabSelected="1" topLeftCell="A466" workbookViewId="0">
      <selection activeCell="M474" sqref="M474"/>
    </sheetView>
  </sheetViews>
  <sheetFormatPr defaultRowHeight="18.75" customHeight="1" x14ac:dyDescent="0.25"/>
  <cols>
    <col min="1" max="1" width="4.85546875" style="1" customWidth="1"/>
    <col min="2" max="2" width="20.7109375" style="15" customWidth="1"/>
    <col min="3" max="3" width="14" style="16" customWidth="1"/>
    <col min="4" max="4" width="20.7109375" style="16" customWidth="1"/>
    <col min="5" max="5" width="20.85546875" style="6" customWidth="1"/>
    <col min="6" max="6" width="10.5703125" style="7" customWidth="1"/>
    <col min="7" max="7" width="12" style="1" customWidth="1"/>
    <col min="8" max="8" width="7.85546875" style="1" hidden="1" customWidth="1"/>
    <col min="9" max="9" width="17.7109375" style="1" hidden="1" customWidth="1"/>
    <col min="10" max="10" width="12.42578125" style="1" customWidth="1"/>
    <col min="11" max="11" width="18.5703125" style="1" customWidth="1"/>
    <col min="12" max="12" width="9.140625" style="1"/>
    <col min="13" max="13" width="20.140625" style="1" customWidth="1"/>
    <col min="14" max="256" width="9.140625" style="1"/>
    <col min="257" max="257" width="4.85546875" style="1" customWidth="1"/>
    <col min="258" max="258" width="20.7109375" style="1" customWidth="1"/>
    <col min="259" max="259" width="14" style="1" customWidth="1"/>
    <col min="260" max="260" width="20.7109375" style="1" customWidth="1"/>
    <col min="261" max="261" width="20.85546875" style="1" customWidth="1"/>
    <col min="262" max="262" width="10.5703125" style="1" customWidth="1"/>
    <col min="263" max="263" width="12.42578125" style="1" customWidth="1"/>
    <col min="264" max="265" width="0" style="1" hidden="1" customWidth="1"/>
    <col min="266" max="266" width="11.42578125" style="1" customWidth="1"/>
    <col min="267" max="267" width="18.5703125" style="1" customWidth="1"/>
    <col min="268" max="268" width="9.140625" style="1"/>
    <col min="269" max="269" width="16.42578125" style="1" bestFit="1" customWidth="1"/>
    <col min="270" max="512" width="9.140625" style="1"/>
    <col min="513" max="513" width="4.85546875" style="1" customWidth="1"/>
    <col min="514" max="514" width="20.7109375" style="1" customWidth="1"/>
    <col min="515" max="515" width="14" style="1" customWidth="1"/>
    <col min="516" max="516" width="20.7109375" style="1" customWidth="1"/>
    <col min="517" max="517" width="20.85546875" style="1" customWidth="1"/>
    <col min="518" max="518" width="10.5703125" style="1" customWidth="1"/>
    <col min="519" max="519" width="12.42578125" style="1" customWidth="1"/>
    <col min="520" max="521" width="0" style="1" hidden="1" customWidth="1"/>
    <col min="522" max="522" width="11.42578125" style="1" customWidth="1"/>
    <col min="523" max="523" width="18.5703125" style="1" customWidth="1"/>
    <col min="524" max="524" width="9.140625" style="1"/>
    <col min="525" max="525" width="16.42578125" style="1" bestFit="1" customWidth="1"/>
    <col min="526" max="768" width="9.140625" style="1"/>
    <col min="769" max="769" width="4.85546875" style="1" customWidth="1"/>
    <col min="770" max="770" width="20.7109375" style="1" customWidth="1"/>
    <col min="771" max="771" width="14" style="1" customWidth="1"/>
    <col min="772" max="772" width="20.7109375" style="1" customWidth="1"/>
    <col min="773" max="773" width="20.85546875" style="1" customWidth="1"/>
    <col min="774" max="774" width="10.5703125" style="1" customWidth="1"/>
    <col min="775" max="775" width="12.42578125" style="1" customWidth="1"/>
    <col min="776" max="777" width="0" style="1" hidden="1" customWidth="1"/>
    <col min="778" max="778" width="11.42578125" style="1" customWidth="1"/>
    <col min="779" max="779" width="18.5703125" style="1" customWidth="1"/>
    <col min="780" max="780" width="9.140625" style="1"/>
    <col min="781" max="781" width="16.42578125" style="1" bestFit="1" customWidth="1"/>
    <col min="782" max="1024" width="9.140625" style="1"/>
    <col min="1025" max="1025" width="4.85546875" style="1" customWidth="1"/>
    <col min="1026" max="1026" width="20.7109375" style="1" customWidth="1"/>
    <col min="1027" max="1027" width="14" style="1" customWidth="1"/>
    <col min="1028" max="1028" width="20.7109375" style="1" customWidth="1"/>
    <col min="1029" max="1029" width="20.85546875" style="1" customWidth="1"/>
    <col min="1030" max="1030" width="10.5703125" style="1" customWidth="1"/>
    <col min="1031" max="1031" width="12.42578125" style="1" customWidth="1"/>
    <col min="1032" max="1033" width="0" style="1" hidden="1" customWidth="1"/>
    <col min="1034" max="1034" width="11.42578125" style="1" customWidth="1"/>
    <col min="1035" max="1035" width="18.5703125" style="1" customWidth="1"/>
    <col min="1036" max="1036" width="9.140625" style="1"/>
    <col min="1037" max="1037" width="16.42578125" style="1" bestFit="1" customWidth="1"/>
    <col min="1038" max="1280" width="9.140625" style="1"/>
    <col min="1281" max="1281" width="4.85546875" style="1" customWidth="1"/>
    <col min="1282" max="1282" width="20.7109375" style="1" customWidth="1"/>
    <col min="1283" max="1283" width="14" style="1" customWidth="1"/>
    <col min="1284" max="1284" width="20.7109375" style="1" customWidth="1"/>
    <col min="1285" max="1285" width="20.85546875" style="1" customWidth="1"/>
    <col min="1286" max="1286" width="10.5703125" style="1" customWidth="1"/>
    <col min="1287" max="1287" width="12.42578125" style="1" customWidth="1"/>
    <col min="1288" max="1289" width="0" style="1" hidden="1" customWidth="1"/>
    <col min="1290" max="1290" width="11.42578125" style="1" customWidth="1"/>
    <col min="1291" max="1291" width="18.5703125" style="1" customWidth="1"/>
    <col min="1292" max="1292" width="9.140625" style="1"/>
    <col min="1293" max="1293" width="16.42578125" style="1" bestFit="1" customWidth="1"/>
    <col min="1294" max="1536" width="9.140625" style="1"/>
    <col min="1537" max="1537" width="4.85546875" style="1" customWidth="1"/>
    <col min="1538" max="1538" width="20.7109375" style="1" customWidth="1"/>
    <col min="1539" max="1539" width="14" style="1" customWidth="1"/>
    <col min="1540" max="1540" width="20.7109375" style="1" customWidth="1"/>
    <col min="1541" max="1541" width="20.85546875" style="1" customWidth="1"/>
    <col min="1542" max="1542" width="10.5703125" style="1" customWidth="1"/>
    <col min="1543" max="1543" width="12.42578125" style="1" customWidth="1"/>
    <col min="1544" max="1545" width="0" style="1" hidden="1" customWidth="1"/>
    <col min="1546" max="1546" width="11.42578125" style="1" customWidth="1"/>
    <col min="1547" max="1547" width="18.5703125" style="1" customWidth="1"/>
    <col min="1548" max="1548" width="9.140625" style="1"/>
    <col min="1549" max="1549" width="16.42578125" style="1" bestFit="1" customWidth="1"/>
    <col min="1550" max="1792" width="9.140625" style="1"/>
    <col min="1793" max="1793" width="4.85546875" style="1" customWidth="1"/>
    <col min="1794" max="1794" width="20.7109375" style="1" customWidth="1"/>
    <col min="1795" max="1795" width="14" style="1" customWidth="1"/>
    <col min="1796" max="1796" width="20.7109375" style="1" customWidth="1"/>
    <col min="1797" max="1797" width="20.85546875" style="1" customWidth="1"/>
    <col min="1798" max="1798" width="10.5703125" style="1" customWidth="1"/>
    <col min="1799" max="1799" width="12.42578125" style="1" customWidth="1"/>
    <col min="1800" max="1801" width="0" style="1" hidden="1" customWidth="1"/>
    <col min="1802" max="1802" width="11.42578125" style="1" customWidth="1"/>
    <col min="1803" max="1803" width="18.5703125" style="1" customWidth="1"/>
    <col min="1804" max="1804" width="9.140625" style="1"/>
    <col min="1805" max="1805" width="16.42578125" style="1" bestFit="1" customWidth="1"/>
    <col min="1806" max="2048" width="9.140625" style="1"/>
    <col min="2049" max="2049" width="4.85546875" style="1" customWidth="1"/>
    <col min="2050" max="2050" width="20.7109375" style="1" customWidth="1"/>
    <col min="2051" max="2051" width="14" style="1" customWidth="1"/>
    <col min="2052" max="2052" width="20.7109375" style="1" customWidth="1"/>
    <col min="2053" max="2053" width="20.85546875" style="1" customWidth="1"/>
    <col min="2054" max="2054" width="10.5703125" style="1" customWidth="1"/>
    <col min="2055" max="2055" width="12.42578125" style="1" customWidth="1"/>
    <col min="2056" max="2057" width="0" style="1" hidden="1" customWidth="1"/>
    <col min="2058" max="2058" width="11.42578125" style="1" customWidth="1"/>
    <col min="2059" max="2059" width="18.5703125" style="1" customWidth="1"/>
    <col min="2060" max="2060" width="9.140625" style="1"/>
    <col min="2061" max="2061" width="16.42578125" style="1" bestFit="1" customWidth="1"/>
    <col min="2062" max="2304" width="9.140625" style="1"/>
    <col min="2305" max="2305" width="4.85546875" style="1" customWidth="1"/>
    <col min="2306" max="2306" width="20.7109375" style="1" customWidth="1"/>
    <col min="2307" max="2307" width="14" style="1" customWidth="1"/>
    <col min="2308" max="2308" width="20.7109375" style="1" customWidth="1"/>
    <col min="2309" max="2309" width="20.85546875" style="1" customWidth="1"/>
    <col min="2310" max="2310" width="10.5703125" style="1" customWidth="1"/>
    <col min="2311" max="2311" width="12.42578125" style="1" customWidth="1"/>
    <col min="2312" max="2313" width="0" style="1" hidden="1" customWidth="1"/>
    <col min="2314" max="2314" width="11.42578125" style="1" customWidth="1"/>
    <col min="2315" max="2315" width="18.5703125" style="1" customWidth="1"/>
    <col min="2316" max="2316" width="9.140625" style="1"/>
    <col min="2317" max="2317" width="16.42578125" style="1" bestFit="1" customWidth="1"/>
    <col min="2318" max="2560" width="9.140625" style="1"/>
    <col min="2561" max="2561" width="4.85546875" style="1" customWidth="1"/>
    <col min="2562" max="2562" width="20.7109375" style="1" customWidth="1"/>
    <col min="2563" max="2563" width="14" style="1" customWidth="1"/>
    <col min="2564" max="2564" width="20.7109375" style="1" customWidth="1"/>
    <col min="2565" max="2565" width="20.85546875" style="1" customWidth="1"/>
    <col min="2566" max="2566" width="10.5703125" style="1" customWidth="1"/>
    <col min="2567" max="2567" width="12.42578125" style="1" customWidth="1"/>
    <col min="2568" max="2569" width="0" style="1" hidden="1" customWidth="1"/>
    <col min="2570" max="2570" width="11.42578125" style="1" customWidth="1"/>
    <col min="2571" max="2571" width="18.5703125" style="1" customWidth="1"/>
    <col min="2572" max="2572" width="9.140625" style="1"/>
    <col min="2573" max="2573" width="16.42578125" style="1" bestFit="1" customWidth="1"/>
    <col min="2574" max="2816" width="9.140625" style="1"/>
    <col min="2817" max="2817" width="4.85546875" style="1" customWidth="1"/>
    <col min="2818" max="2818" width="20.7109375" style="1" customWidth="1"/>
    <col min="2819" max="2819" width="14" style="1" customWidth="1"/>
    <col min="2820" max="2820" width="20.7109375" style="1" customWidth="1"/>
    <col min="2821" max="2821" width="20.85546875" style="1" customWidth="1"/>
    <col min="2822" max="2822" width="10.5703125" style="1" customWidth="1"/>
    <col min="2823" max="2823" width="12.42578125" style="1" customWidth="1"/>
    <col min="2824" max="2825" width="0" style="1" hidden="1" customWidth="1"/>
    <col min="2826" max="2826" width="11.42578125" style="1" customWidth="1"/>
    <col min="2827" max="2827" width="18.5703125" style="1" customWidth="1"/>
    <col min="2828" max="2828" width="9.140625" style="1"/>
    <col min="2829" max="2829" width="16.42578125" style="1" bestFit="1" customWidth="1"/>
    <col min="2830" max="3072" width="9.140625" style="1"/>
    <col min="3073" max="3073" width="4.85546875" style="1" customWidth="1"/>
    <col min="3074" max="3074" width="20.7109375" style="1" customWidth="1"/>
    <col min="3075" max="3075" width="14" style="1" customWidth="1"/>
    <col min="3076" max="3076" width="20.7109375" style="1" customWidth="1"/>
    <col min="3077" max="3077" width="20.85546875" style="1" customWidth="1"/>
    <col min="3078" max="3078" width="10.5703125" style="1" customWidth="1"/>
    <col min="3079" max="3079" width="12.42578125" style="1" customWidth="1"/>
    <col min="3080" max="3081" width="0" style="1" hidden="1" customWidth="1"/>
    <col min="3082" max="3082" width="11.42578125" style="1" customWidth="1"/>
    <col min="3083" max="3083" width="18.5703125" style="1" customWidth="1"/>
    <col min="3084" max="3084" width="9.140625" style="1"/>
    <col min="3085" max="3085" width="16.42578125" style="1" bestFit="1" customWidth="1"/>
    <col min="3086" max="3328" width="9.140625" style="1"/>
    <col min="3329" max="3329" width="4.85546875" style="1" customWidth="1"/>
    <col min="3330" max="3330" width="20.7109375" style="1" customWidth="1"/>
    <col min="3331" max="3331" width="14" style="1" customWidth="1"/>
    <col min="3332" max="3332" width="20.7109375" style="1" customWidth="1"/>
    <col min="3333" max="3333" width="20.85546875" style="1" customWidth="1"/>
    <col min="3334" max="3334" width="10.5703125" style="1" customWidth="1"/>
    <col min="3335" max="3335" width="12.42578125" style="1" customWidth="1"/>
    <col min="3336" max="3337" width="0" style="1" hidden="1" customWidth="1"/>
    <col min="3338" max="3338" width="11.42578125" style="1" customWidth="1"/>
    <col min="3339" max="3339" width="18.5703125" style="1" customWidth="1"/>
    <col min="3340" max="3340" width="9.140625" style="1"/>
    <col min="3341" max="3341" width="16.42578125" style="1" bestFit="1" customWidth="1"/>
    <col min="3342" max="3584" width="9.140625" style="1"/>
    <col min="3585" max="3585" width="4.85546875" style="1" customWidth="1"/>
    <col min="3586" max="3586" width="20.7109375" style="1" customWidth="1"/>
    <col min="3587" max="3587" width="14" style="1" customWidth="1"/>
    <col min="3588" max="3588" width="20.7109375" style="1" customWidth="1"/>
    <col min="3589" max="3589" width="20.85546875" style="1" customWidth="1"/>
    <col min="3590" max="3590" width="10.5703125" style="1" customWidth="1"/>
    <col min="3591" max="3591" width="12.42578125" style="1" customWidth="1"/>
    <col min="3592" max="3593" width="0" style="1" hidden="1" customWidth="1"/>
    <col min="3594" max="3594" width="11.42578125" style="1" customWidth="1"/>
    <col min="3595" max="3595" width="18.5703125" style="1" customWidth="1"/>
    <col min="3596" max="3596" width="9.140625" style="1"/>
    <col min="3597" max="3597" width="16.42578125" style="1" bestFit="1" customWidth="1"/>
    <col min="3598" max="3840" width="9.140625" style="1"/>
    <col min="3841" max="3841" width="4.85546875" style="1" customWidth="1"/>
    <col min="3842" max="3842" width="20.7109375" style="1" customWidth="1"/>
    <col min="3843" max="3843" width="14" style="1" customWidth="1"/>
    <col min="3844" max="3844" width="20.7109375" style="1" customWidth="1"/>
    <col min="3845" max="3845" width="20.85546875" style="1" customWidth="1"/>
    <col min="3846" max="3846" width="10.5703125" style="1" customWidth="1"/>
    <col min="3847" max="3847" width="12.42578125" style="1" customWidth="1"/>
    <col min="3848" max="3849" width="0" style="1" hidden="1" customWidth="1"/>
    <col min="3850" max="3850" width="11.42578125" style="1" customWidth="1"/>
    <col min="3851" max="3851" width="18.5703125" style="1" customWidth="1"/>
    <col min="3852" max="3852" width="9.140625" style="1"/>
    <col min="3853" max="3853" width="16.42578125" style="1" bestFit="1" customWidth="1"/>
    <col min="3854" max="4096" width="9.140625" style="1"/>
    <col min="4097" max="4097" width="4.85546875" style="1" customWidth="1"/>
    <col min="4098" max="4098" width="20.7109375" style="1" customWidth="1"/>
    <col min="4099" max="4099" width="14" style="1" customWidth="1"/>
    <col min="4100" max="4100" width="20.7109375" style="1" customWidth="1"/>
    <col min="4101" max="4101" width="20.85546875" style="1" customWidth="1"/>
    <col min="4102" max="4102" width="10.5703125" style="1" customWidth="1"/>
    <col min="4103" max="4103" width="12.42578125" style="1" customWidth="1"/>
    <col min="4104" max="4105" width="0" style="1" hidden="1" customWidth="1"/>
    <col min="4106" max="4106" width="11.42578125" style="1" customWidth="1"/>
    <col min="4107" max="4107" width="18.5703125" style="1" customWidth="1"/>
    <col min="4108" max="4108" width="9.140625" style="1"/>
    <col min="4109" max="4109" width="16.42578125" style="1" bestFit="1" customWidth="1"/>
    <col min="4110" max="4352" width="9.140625" style="1"/>
    <col min="4353" max="4353" width="4.85546875" style="1" customWidth="1"/>
    <col min="4354" max="4354" width="20.7109375" style="1" customWidth="1"/>
    <col min="4355" max="4355" width="14" style="1" customWidth="1"/>
    <col min="4356" max="4356" width="20.7109375" style="1" customWidth="1"/>
    <col min="4357" max="4357" width="20.85546875" style="1" customWidth="1"/>
    <col min="4358" max="4358" width="10.5703125" style="1" customWidth="1"/>
    <col min="4359" max="4359" width="12.42578125" style="1" customWidth="1"/>
    <col min="4360" max="4361" width="0" style="1" hidden="1" customWidth="1"/>
    <col min="4362" max="4362" width="11.42578125" style="1" customWidth="1"/>
    <col min="4363" max="4363" width="18.5703125" style="1" customWidth="1"/>
    <col min="4364" max="4364" width="9.140625" style="1"/>
    <col min="4365" max="4365" width="16.42578125" style="1" bestFit="1" customWidth="1"/>
    <col min="4366" max="4608" width="9.140625" style="1"/>
    <col min="4609" max="4609" width="4.85546875" style="1" customWidth="1"/>
    <col min="4610" max="4610" width="20.7109375" style="1" customWidth="1"/>
    <col min="4611" max="4611" width="14" style="1" customWidth="1"/>
    <col min="4612" max="4612" width="20.7109375" style="1" customWidth="1"/>
    <col min="4613" max="4613" width="20.85546875" style="1" customWidth="1"/>
    <col min="4614" max="4614" width="10.5703125" style="1" customWidth="1"/>
    <col min="4615" max="4615" width="12.42578125" style="1" customWidth="1"/>
    <col min="4616" max="4617" width="0" style="1" hidden="1" customWidth="1"/>
    <col min="4618" max="4618" width="11.42578125" style="1" customWidth="1"/>
    <col min="4619" max="4619" width="18.5703125" style="1" customWidth="1"/>
    <col min="4620" max="4620" width="9.140625" style="1"/>
    <col min="4621" max="4621" width="16.42578125" style="1" bestFit="1" customWidth="1"/>
    <col min="4622" max="4864" width="9.140625" style="1"/>
    <col min="4865" max="4865" width="4.85546875" style="1" customWidth="1"/>
    <col min="4866" max="4866" width="20.7109375" style="1" customWidth="1"/>
    <col min="4867" max="4867" width="14" style="1" customWidth="1"/>
    <col min="4868" max="4868" width="20.7109375" style="1" customWidth="1"/>
    <col min="4869" max="4869" width="20.85546875" style="1" customWidth="1"/>
    <col min="4870" max="4870" width="10.5703125" style="1" customWidth="1"/>
    <col min="4871" max="4871" width="12.42578125" style="1" customWidth="1"/>
    <col min="4872" max="4873" width="0" style="1" hidden="1" customWidth="1"/>
    <col min="4874" max="4874" width="11.42578125" style="1" customWidth="1"/>
    <col min="4875" max="4875" width="18.5703125" style="1" customWidth="1"/>
    <col min="4876" max="4876" width="9.140625" style="1"/>
    <col min="4877" max="4877" width="16.42578125" style="1" bestFit="1" customWidth="1"/>
    <col min="4878" max="5120" width="9.140625" style="1"/>
    <col min="5121" max="5121" width="4.85546875" style="1" customWidth="1"/>
    <col min="5122" max="5122" width="20.7109375" style="1" customWidth="1"/>
    <col min="5123" max="5123" width="14" style="1" customWidth="1"/>
    <col min="5124" max="5124" width="20.7109375" style="1" customWidth="1"/>
    <col min="5125" max="5125" width="20.85546875" style="1" customWidth="1"/>
    <col min="5126" max="5126" width="10.5703125" style="1" customWidth="1"/>
    <col min="5127" max="5127" width="12.42578125" style="1" customWidth="1"/>
    <col min="5128" max="5129" width="0" style="1" hidden="1" customWidth="1"/>
    <col min="5130" max="5130" width="11.42578125" style="1" customWidth="1"/>
    <col min="5131" max="5131" width="18.5703125" style="1" customWidth="1"/>
    <col min="5132" max="5132" width="9.140625" style="1"/>
    <col min="5133" max="5133" width="16.42578125" style="1" bestFit="1" customWidth="1"/>
    <col min="5134" max="5376" width="9.140625" style="1"/>
    <col min="5377" max="5377" width="4.85546875" style="1" customWidth="1"/>
    <col min="5378" max="5378" width="20.7109375" style="1" customWidth="1"/>
    <col min="5379" max="5379" width="14" style="1" customWidth="1"/>
    <col min="5380" max="5380" width="20.7109375" style="1" customWidth="1"/>
    <col min="5381" max="5381" width="20.85546875" style="1" customWidth="1"/>
    <col min="5382" max="5382" width="10.5703125" style="1" customWidth="1"/>
    <col min="5383" max="5383" width="12.42578125" style="1" customWidth="1"/>
    <col min="5384" max="5385" width="0" style="1" hidden="1" customWidth="1"/>
    <col min="5386" max="5386" width="11.42578125" style="1" customWidth="1"/>
    <col min="5387" max="5387" width="18.5703125" style="1" customWidth="1"/>
    <col min="5388" max="5388" width="9.140625" style="1"/>
    <col min="5389" max="5389" width="16.42578125" style="1" bestFit="1" customWidth="1"/>
    <col min="5390" max="5632" width="9.140625" style="1"/>
    <col min="5633" max="5633" width="4.85546875" style="1" customWidth="1"/>
    <col min="5634" max="5634" width="20.7109375" style="1" customWidth="1"/>
    <col min="5635" max="5635" width="14" style="1" customWidth="1"/>
    <col min="5636" max="5636" width="20.7109375" style="1" customWidth="1"/>
    <col min="5637" max="5637" width="20.85546875" style="1" customWidth="1"/>
    <col min="5638" max="5638" width="10.5703125" style="1" customWidth="1"/>
    <col min="5639" max="5639" width="12.42578125" style="1" customWidth="1"/>
    <col min="5640" max="5641" width="0" style="1" hidden="1" customWidth="1"/>
    <col min="5642" max="5642" width="11.42578125" style="1" customWidth="1"/>
    <col min="5643" max="5643" width="18.5703125" style="1" customWidth="1"/>
    <col min="5644" max="5644" width="9.140625" style="1"/>
    <col min="5645" max="5645" width="16.42578125" style="1" bestFit="1" customWidth="1"/>
    <col min="5646" max="5888" width="9.140625" style="1"/>
    <col min="5889" max="5889" width="4.85546875" style="1" customWidth="1"/>
    <col min="5890" max="5890" width="20.7109375" style="1" customWidth="1"/>
    <col min="5891" max="5891" width="14" style="1" customWidth="1"/>
    <col min="5892" max="5892" width="20.7109375" style="1" customWidth="1"/>
    <col min="5893" max="5893" width="20.85546875" style="1" customWidth="1"/>
    <col min="5894" max="5894" width="10.5703125" style="1" customWidth="1"/>
    <col min="5895" max="5895" width="12.42578125" style="1" customWidth="1"/>
    <col min="5896" max="5897" width="0" style="1" hidden="1" customWidth="1"/>
    <col min="5898" max="5898" width="11.42578125" style="1" customWidth="1"/>
    <col min="5899" max="5899" width="18.5703125" style="1" customWidth="1"/>
    <col min="5900" max="5900" width="9.140625" style="1"/>
    <col min="5901" max="5901" width="16.42578125" style="1" bestFit="1" customWidth="1"/>
    <col min="5902" max="6144" width="9.140625" style="1"/>
    <col min="6145" max="6145" width="4.85546875" style="1" customWidth="1"/>
    <col min="6146" max="6146" width="20.7109375" style="1" customWidth="1"/>
    <col min="6147" max="6147" width="14" style="1" customWidth="1"/>
    <col min="6148" max="6148" width="20.7109375" style="1" customWidth="1"/>
    <col min="6149" max="6149" width="20.85546875" style="1" customWidth="1"/>
    <col min="6150" max="6150" width="10.5703125" style="1" customWidth="1"/>
    <col min="6151" max="6151" width="12.42578125" style="1" customWidth="1"/>
    <col min="6152" max="6153" width="0" style="1" hidden="1" customWidth="1"/>
    <col min="6154" max="6154" width="11.42578125" style="1" customWidth="1"/>
    <col min="6155" max="6155" width="18.5703125" style="1" customWidth="1"/>
    <col min="6156" max="6156" width="9.140625" style="1"/>
    <col min="6157" max="6157" width="16.42578125" style="1" bestFit="1" customWidth="1"/>
    <col min="6158" max="6400" width="9.140625" style="1"/>
    <col min="6401" max="6401" width="4.85546875" style="1" customWidth="1"/>
    <col min="6402" max="6402" width="20.7109375" style="1" customWidth="1"/>
    <col min="6403" max="6403" width="14" style="1" customWidth="1"/>
    <col min="6404" max="6404" width="20.7109375" style="1" customWidth="1"/>
    <col min="6405" max="6405" width="20.85546875" style="1" customWidth="1"/>
    <col min="6406" max="6406" width="10.5703125" style="1" customWidth="1"/>
    <col min="6407" max="6407" width="12.42578125" style="1" customWidth="1"/>
    <col min="6408" max="6409" width="0" style="1" hidden="1" customWidth="1"/>
    <col min="6410" max="6410" width="11.42578125" style="1" customWidth="1"/>
    <col min="6411" max="6411" width="18.5703125" style="1" customWidth="1"/>
    <col min="6412" max="6412" width="9.140625" style="1"/>
    <col min="6413" max="6413" width="16.42578125" style="1" bestFit="1" customWidth="1"/>
    <col min="6414" max="6656" width="9.140625" style="1"/>
    <col min="6657" max="6657" width="4.85546875" style="1" customWidth="1"/>
    <col min="6658" max="6658" width="20.7109375" style="1" customWidth="1"/>
    <col min="6659" max="6659" width="14" style="1" customWidth="1"/>
    <col min="6660" max="6660" width="20.7109375" style="1" customWidth="1"/>
    <col min="6661" max="6661" width="20.85546875" style="1" customWidth="1"/>
    <col min="6662" max="6662" width="10.5703125" style="1" customWidth="1"/>
    <col min="6663" max="6663" width="12.42578125" style="1" customWidth="1"/>
    <col min="6664" max="6665" width="0" style="1" hidden="1" customWidth="1"/>
    <col min="6666" max="6666" width="11.42578125" style="1" customWidth="1"/>
    <col min="6667" max="6667" width="18.5703125" style="1" customWidth="1"/>
    <col min="6668" max="6668" width="9.140625" style="1"/>
    <col min="6669" max="6669" width="16.42578125" style="1" bestFit="1" customWidth="1"/>
    <col min="6670" max="6912" width="9.140625" style="1"/>
    <col min="6913" max="6913" width="4.85546875" style="1" customWidth="1"/>
    <col min="6914" max="6914" width="20.7109375" style="1" customWidth="1"/>
    <col min="6915" max="6915" width="14" style="1" customWidth="1"/>
    <col min="6916" max="6916" width="20.7109375" style="1" customWidth="1"/>
    <col min="6917" max="6917" width="20.85546875" style="1" customWidth="1"/>
    <col min="6918" max="6918" width="10.5703125" style="1" customWidth="1"/>
    <col min="6919" max="6919" width="12.42578125" style="1" customWidth="1"/>
    <col min="6920" max="6921" width="0" style="1" hidden="1" customWidth="1"/>
    <col min="6922" max="6922" width="11.42578125" style="1" customWidth="1"/>
    <col min="6923" max="6923" width="18.5703125" style="1" customWidth="1"/>
    <col min="6924" max="6924" width="9.140625" style="1"/>
    <col min="6925" max="6925" width="16.42578125" style="1" bestFit="1" customWidth="1"/>
    <col min="6926" max="7168" width="9.140625" style="1"/>
    <col min="7169" max="7169" width="4.85546875" style="1" customWidth="1"/>
    <col min="7170" max="7170" width="20.7109375" style="1" customWidth="1"/>
    <col min="7171" max="7171" width="14" style="1" customWidth="1"/>
    <col min="7172" max="7172" width="20.7109375" style="1" customWidth="1"/>
    <col min="7173" max="7173" width="20.85546875" style="1" customWidth="1"/>
    <col min="7174" max="7174" width="10.5703125" style="1" customWidth="1"/>
    <col min="7175" max="7175" width="12.42578125" style="1" customWidth="1"/>
    <col min="7176" max="7177" width="0" style="1" hidden="1" customWidth="1"/>
    <col min="7178" max="7178" width="11.42578125" style="1" customWidth="1"/>
    <col min="7179" max="7179" width="18.5703125" style="1" customWidth="1"/>
    <col min="7180" max="7180" width="9.140625" style="1"/>
    <col min="7181" max="7181" width="16.42578125" style="1" bestFit="1" customWidth="1"/>
    <col min="7182" max="7424" width="9.140625" style="1"/>
    <col min="7425" max="7425" width="4.85546875" style="1" customWidth="1"/>
    <col min="7426" max="7426" width="20.7109375" style="1" customWidth="1"/>
    <col min="7427" max="7427" width="14" style="1" customWidth="1"/>
    <col min="7428" max="7428" width="20.7109375" style="1" customWidth="1"/>
    <col min="7429" max="7429" width="20.85546875" style="1" customWidth="1"/>
    <col min="7430" max="7430" width="10.5703125" style="1" customWidth="1"/>
    <col min="7431" max="7431" width="12.42578125" style="1" customWidth="1"/>
    <col min="7432" max="7433" width="0" style="1" hidden="1" customWidth="1"/>
    <col min="7434" max="7434" width="11.42578125" style="1" customWidth="1"/>
    <col min="7435" max="7435" width="18.5703125" style="1" customWidth="1"/>
    <col min="7436" max="7436" width="9.140625" style="1"/>
    <col min="7437" max="7437" width="16.42578125" style="1" bestFit="1" customWidth="1"/>
    <col min="7438" max="7680" width="9.140625" style="1"/>
    <col min="7681" max="7681" width="4.85546875" style="1" customWidth="1"/>
    <col min="7682" max="7682" width="20.7109375" style="1" customWidth="1"/>
    <col min="7683" max="7683" width="14" style="1" customWidth="1"/>
    <col min="7684" max="7684" width="20.7109375" style="1" customWidth="1"/>
    <col min="7685" max="7685" width="20.85546875" style="1" customWidth="1"/>
    <col min="7686" max="7686" width="10.5703125" style="1" customWidth="1"/>
    <col min="7687" max="7687" width="12.42578125" style="1" customWidth="1"/>
    <col min="7688" max="7689" width="0" style="1" hidden="1" customWidth="1"/>
    <col min="7690" max="7690" width="11.42578125" style="1" customWidth="1"/>
    <col min="7691" max="7691" width="18.5703125" style="1" customWidth="1"/>
    <col min="7692" max="7692" width="9.140625" style="1"/>
    <col min="7693" max="7693" width="16.42578125" style="1" bestFit="1" customWidth="1"/>
    <col min="7694" max="7936" width="9.140625" style="1"/>
    <col min="7937" max="7937" width="4.85546875" style="1" customWidth="1"/>
    <col min="7938" max="7938" width="20.7109375" style="1" customWidth="1"/>
    <col min="7939" max="7939" width="14" style="1" customWidth="1"/>
    <col min="7940" max="7940" width="20.7109375" style="1" customWidth="1"/>
    <col min="7941" max="7941" width="20.85546875" style="1" customWidth="1"/>
    <col min="7942" max="7942" width="10.5703125" style="1" customWidth="1"/>
    <col min="7943" max="7943" width="12.42578125" style="1" customWidth="1"/>
    <col min="7944" max="7945" width="0" style="1" hidden="1" customWidth="1"/>
    <col min="7946" max="7946" width="11.42578125" style="1" customWidth="1"/>
    <col min="7947" max="7947" width="18.5703125" style="1" customWidth="1"/>
    <col min="7948" max="7948" width="9.140625" style="1"/>
    <col min="7949" max="7949" width="16.42578125" style="1" bestFit="1" customWidth="1"/>
    <col min="7950" max="8192" width="9.140625" style="1"/>
    <col min="8193" max="8193" width="4.85546875" style="1" customWidth="1"/>
    <col min="8194" max="8194" width="20.7109375" style="1" customWidth="1"/>
    <col min="8195" max="8195" width="14" style="1" customWidth="1"/>
    <col min="8196" max="8196" width="20.7109375" style="1" customWidth="1"/>
    <col min="8197" max="8197" width="20.85546875" style="1" customWidth="1"/>
    <col min="8198" max="8198" width="10.5703125" style="1" customWidth="1"/>
    <col min="8199" max="8199" width="12.42578125" style="1" customWidth="1"/>
    <col min="8200" max="8201" width="0" style="1" hidden="1" customWidth="1"/>
    <col min="8202" max="8202" width="11.42578125" style="1" customWidth="1"/>
    <col min="8203" max="8203" width="18.5703125" style="1" customWidth="1"/>
    <col min="8204" max="8204" width="9.140625" style="1"/>
    <col min="8205" max="8205" width="16.42578125" style="1" bestFit="1" customWidth="1"/>
    <col min="8206" max="8448" width="9.140625" style="1"/>
    <col min="8449" max="8449" width="4.85546875" style="1" customWidth="1"/>
    <col min="8450" max="8450" width="20.7109375" style="1" customWidth="1"/>
    <col min="8451" max="8451" width="14" style="1" customWidth="1"/>
    <col min="8452" max="8452" width="20.7109375" style="1" customWidth="1"/>
    <col min="8453" max="8453" width="20.85546875" style="1" customWidth="1"/>
    <col min="8454" max="8454" width="10.5703125" style="1" customWidth="1"/>
    <col min="8455" max="8455" width="12.42578125" style="1" customWidth="1"/>
    <col min="8456" max="8457" width="0" style="1" hidden="1" customWidth="1"/>
    <col min="8458" max="8458" width="11.42578125" style="1" customWidth="1"/>
    <col min="8459" max="8459" width="18.5703125" style="1" customWidth="1"/>
    <col min="8460" max="8460" width="9.140625" style="1"/>
    <col min="8461" max="8461" width="16.42578125" style="1" bestFit="1" customWidth="1"/>
    <col min="8462" max="8704" width="9.140625" style="1"/>
    <col min="8705" max="8705" width="4.85546875" style="1" customWidth="1"/>
    <col min="8706" max="8706" width="20.7109375" style="1" customWidth="1"/>
    <col min="8707" max="8707" width="14" style="1" customWidth="1"/>
    <col min="8708" max="8708" width="20.7109375" style="1" customWidth="1"/>
    <col min="8709" max="8709" width="20.85546875" style="1" customWidth="1"/>
    <col min="8710" max="8710" width="10.5703125" style="1" customWidth="1"/>
    <col min="8711" max="8711" width="12.42578125" style="1" customWidth="1"/>
    <col min="8712" max="8713" width="0" style="1" hidden="1" customWidth="1"/>
    <col min="8714" max="8714" width="11.42578125" style="1" customWidth="1"/>
    <col min="8715" max="8715" width="18.5703125" style="1" customWidth="1"/>
    <col min="8716" max="8716" width="9.140625" style="1"/>
    <col min="8717" max="8717" width="16.42578125" style="1" bestFit="1" customWidth="1"/>
    <col min="8718" max="8960" width="9.140625" style="1"/>
    <col min="8961" max="8961" width="4.85546875" style="1" customWidth="1"/>
    <col min="8962" max="8962" width="20.7109375" style="1" customWidth="1"/>
    <col min="8963" max="8963" width="14" style="1" customWidth="1"/>
    <col min="8964" max="8964" width="20.7109375" style="1" customWidth="1"/>
    <col min="8965" max="8965" width="20.85546875" style="1" customWidth="1"/>
    <col min="8966" max="8966" width="10.5703125" style="1" customWidth="1"/>
    <col min="8967" max="8967" width="12.42578125" style="1" customWidth="1"/>
    <col min="8968" max="8969" width="0" style="1" hidden="1" customWidth="1"/>
    <col min="8970" max="8970" width="11.42578125" style="1" customWidth="1"/>
    <col min="8971" max="8971" width="18.5703125" style="1" customWidth="1"/>
    <col min="8972" max="8972" width="9.140625" style="1"/>
    <col min="8973" max="8973" width="16.42578125" style="1" bestFit="1" customWidth="1"/>
    <col min="8974" max="9216" width="9.140625" style="1"/>
    <col min="9217" max="9217" width="4.85546875" style="1" customWidth="1"/>
    <col min="9218" max="9218" width="20.7109375" style="1" customWidth="1"/>
    <col min="9219" max="9219" width="14" style="1" customWidth="1"/>
    <col min="9220" max="9220" width="20.7109375" style="1" customWidth="1"/>
    <col min="9221" max="9221" width="20.85546875" style="1" customWidth="1"/>
    <col min="9222" max="9222" width="10.5703125" style="1" customWidth="1"/>
    <col min="9223" max="9223" width="12.42578125" style="1" customWidth="1"/>
    <col min="9224" max="9225" width="0" style="1" hidden="1" customWidth="1"/>
    <col min="9226" max="9226" width="11.42578125" style="1" customWidth="1"/>
    <col min="9227" max="9227" width="18.5703125" style="1" customWidth="1"/>
    <col min="9228" max="9228" width="9.140625" style="1"/>
    <col min="9229" max="9229" width="16.42578125" style="1" bestFit="1" customWidth="1"/>
    <col min="9230" max="9472" width="9.140625" style="1"/>
    <col min="9473" max="9473" width="4.85546875" style="1" customWidth="1"/>
    <col min="9474" max="9474" width="20.7109375" style="1" customWidth="1"/>
    <col min="9475" max="9475" width="14" style="1" customWidth="1"/>
    <col min="9476" max="9476" width="20.7109375" style="1" customWidth="1"/>
    <col min="9477" max="9477" width="20.85546875" style="1" customWidth="1"/>
    <col min="9478" max="9478" width="10.5703125" style="1" customWidth="1"/>
    <col min="9479" max="9479" width="12.42578125" style="1" customWidth="1"/>
    <col min="9480" max="9481" width="0" style="1" hidden="1" customWidth="1"/>
    <col min="9482" max="9482" width="11.42578125" style="1" customWidth="1"/>
    <col min="9483" max="9483" width="18.5703125" style="1" customWidth="1"/>
    <col min="9484" max="9484" width="9.140625" style="1"/>
    <col min="9485" max="9485" width="16.42578125" style="1" bestFit="1" customWidth="1"/>
    <col min="9486" max="9728" width="9.140625" style="1"/>
    <col min="9729" max="9729" width="4.85546875" style="1" customWidth="1"/>
    <col min="9730" max="9730" width="20.7109375" style="1" customWidth="1"/>
    <col min="9731" max="9731" width="14" style="1" customWidth="1"/>
    <col min="9732" max="9732" width="20.7109375" style="1" customWidth="1"/>
    <col min="9733" max="9733" width="20.85546875" style="1" customWidth="1"/>
    <col min="9734" max="9734" width="10.5703125" style="1" customWidth="1"/>
    <col min="9735" max="9735" width="12.42578125" style="1" customWidth="1"/>
    <col min="9736" max="9737" width="0" style="1" hidden="1" customWidth="1"/>
    <col min="9738" max="9738" width="11.42578125" style="1" customWidth="1"/>
    <col min="9739" max="9739" width="18.5703125" style="1" customWidth="1"/>
    <col min="9740" max="9740" width="9.140625" style="1"/>
    <col min="9741" max="9741" width="16.42578125" style="1" bestFit="1" customWidth="1"/>
    <col min="9742" max="9984" width="9.140625" style="1"/>
    <col min="9985" max="9985" width="4.85546875" style="1" customWidth="1"/>
    <col min="9986" max="9986" width="20.7109375" style="1" customWidth="1"/>
    <col min="9987" max="9987" width="14" style="1" customWidth="1"/>
    <col min="9988" max="9988" width="20.7109375" style="1" customWidth="1"/>
    <col min="9989" max="9989" width="20.85546875" style="1" customWidth="1"/>
    <col min="9990" max="9990" width="10.5703125" style="1" customWidth="1"/>
    <col min="9991" max="9991" width="12.42578125" style="1" customWidth="1"/>
    <col min="9992" max="9993" width="0" style="1" hidden="1" customWidth="1"/>
    <col min="9994" max="9994" width="11.42578125" style="1" customWidth="1"/>
    <col min="9995" max="9995" width="18.5703125" style="1" customWidth="1"/>
    <col min="9996" max="9996" width="9.140625" style="1"/>
    <col min="9997" max="9997" width="16.42578125" style="1" bestFit="1" customWidth="1"/>
    <col min="9998" max="10240" width="9.140625" style="1"/>
    <col min="10241" max="10241" width="4.85546875" style="1" customWidth="1"/>
    <col min="10242" max="10242" width="20.7109375" style="1" customWidth="1"/>
    <col min="10243" max="10243" width="14" style="1" customWidth="1"/>
    <col min="10244" max="10244" width="20.7109375" style="1" customWidth="1"/>
    <col min="10245" max="10245" width="20.85546875" style="1" customWidth="1"/>
    <col min="10246" max="10246" width="10.5703125" style="1" customWidth="1"/>
    <col min="10247" max="10247" width="12.42578125" style="1" customWidth="1"/>
    <col min="10248" max="10249" width="0" style="1" hidden="1" customWidth="1"/>
    <col min="10250" max="10250" width="11.42578125" style="1" customWidth="1"/>
    <col min="10251" max="10251" width="18.5703125" style="1" customWidth="1"/>
    <col min="10252" max="10252" width="9.140625" style="1"/>
    <col min="10253" max="10253" width="16.42578125" style="1" bestFit="1" customWidth="1"/>
    <col min="10254" max="10496" width="9.140625" style="1"/>
    <col min="10497" max="10497" width="4.85546875" style="1" customWidth="1"/>
    <col min="10498" max="10498" width="20.7109375" style="1" customWidth="1"/>
    <col min="10499" max="10499" width="14" style="1" customWidth="1"/>
    <col min="10500" max="10500" width="20.7109375" style="1" customWidth="1"/>
    <col min="10501" max="10501" width="20.85546875" style="1" customWidth="1"/>
    <col min="10502" max="10502" width="10.5703125" style="1" customWidth="1"/>
    <col min="10503" max="10503" width="12.42578125" style="1" customWidth="1"/>
    <col min="10504" max="10505" width="0" style="1" hidden="1" customWidth="1"/>
    <col min="10506" max="10506" width="11.42578125" style="1" customWidth="1"/>
    <col min="10507" max="10507" width="18.5703125" style="1" customWidth="1"/>
    <col min="10508" max="10508" width="9.140625" style="1"/>
    <col min="10509" max="10509" width="16.42578125" style="1" bestFit="1" customWidth="1"/>
    <col min="10510" max="10752" width="9.140625" style="1"/>
    <col min="10753" max="10753" width="4.85546875" style="1" customWidth="1"/>
    <col min="10754" max="10754" width="20.7109375" style="1" customWidth="1"/>
    <col min="10755" max="10755" width="14" style="1" customWidth="1"/>
    <col min="10756" max="10756" width="20.7109375" style="1" customWidth="1"/>
    <col min="10757" max="10757" width="20.85546875" style="1" customWidth="1"/>
    <col min="10758" max="10758" width="10.5703125" style="1" customWidth="1"/>
    <col min="10759" max="10759" width="12.42578125" style="1" customWidth="1"/>
    <col min="10760" max="10761" width="0" style="1" hidden="1" customWidth="1"/>
    <col min="10762" max="10762" width="11.42578125" style="1" customWidth="1"/>
    <col min="10763" max="10763" width="18.5703125" style="1" customWidth="1"/>
    <col min="10764" max="10764" width="9.140625" style="1"/>
    <col min="10765" max="10765" width="16.42578125" style="1" bestFit="1" customWidth="1"/>
    <col min="10766" max="11008" width="9.140625" style="1"/>
    <col min="11009" max="11009" width="4.85546875" style="1" customWidth="1"/>
    <col min="11010" max="11010" width="20.7109375" style="1" customWidth="1"/>
    <col min="11011" max="11011" width="14" style="1" customWidth="1"/>
    <col min="11012" max="11012" width="20.7109375" style="1" customWidth="1"/>
    <col min="11013" max="11013" width="20.85546875" style="1" customWidth="1"/>
    <col min="11014" max="11014" width="10.5703125" style="1" customWidth="1"/>
    <col min="11015" max="11015" width="12.42578125" style="1" customWidth="1"/>
    <col min="11016" max="11017" width="0" style="1" hidden="1" customWidth="1"/>
    <col min="11018" max="11018" width="11.42578125" style="1" customWidth="1"/>
    <col min="11019" max="11019" width="18.5703125" style="1" customWidth="1"/>
    <col min="11020" max="11020" width="9.140625" style="1"/>
    <col min="11021" max="11021" width="16.42578125" style="1" bestFit="1" customWidth="1"/>
    <col min="11022" max="11264" width="9.140625" style="1"/>
    <col min="11265" max="11265" width="4.85546875" style="1" customWidth="1"/>
    <col min="11266" max="11266" width="20.7109375" style="1" customWidth="1"/>
    <col min="11267" max="11267" width="14" style="1" customWidth="1"/>
    <col min="11268" max="11268" width="20.7109375" style="1" customWidth="1"/>
    <col min="11269" max="11269" width="20.85546875" style="1" customWidth="1"/>
    <col min="11270" max="11270" width="10.5703125" style="1" customWidth="1"/>
    <col min="11271" max="11271" width="12.42578125" style="1" customWidth="1"/>
    <col min="11272" max="11273" width="0" style="1" hidden="1" customWidth="1"/>
    <col min="11274" max="11274" width="11.42578125" style="1" customWidth="1"/>
    <col min="11275" max="11275" width="18.5703125" style="1" customWidth="1"/>
    <col min="11276" max="11276" width="9.140625" style="1"/>
    <col min="11277" max="11277" width="16.42578125" style="1" bestFit="1" customWidth="1"/>
    <col min="11278" max="11520" width="9.140625" style="1"/>
    <col min="11521" max="11521" width="4.85546875" style="1" customWidth="1"/>
    <col min="11522" max="11522" width="20.7109375" style="1" customWidth="1"/>
    <col min="11523" max="11523" width="14" style="1" customWidth="1"/>
    <col min="11524" max="11524" width="20.7109375" style="1" customWidth="1"/>
    <col min="11525" max="11525" width="20.85546875" style="1" customWidth="1"/>
    <col min="11526" max="11526" width="10.5703125" style="1" customWidth="1"/>
    <col min="11527" max="11527" width="12.42578125" style="1" customWidth="1"/>
    <col min="11528" max="11529" width="0" style="1" hidden="1" customWidth="1"/>
    <col min="11530" max="11530" width="11.42578125" style="1" customWidth="1"/>
    <col min="11531" max="11531" width="18.5703125" style="1" customWidth="1"/>
    <col min="11532" max="11532" width="9.140625" style="1"/>
    <col min="11533" max="11533" width="16.42578125" style="1" bestFit="1" customWidth="1"/>
    <col min="11534" max="11776" width="9.140625" style="1"/>
    <col min="11777" max="11777" width="4.85546875" style="1" customWidth="1"/>
    <col min="11778" max="11778" width="20.7109375" style="1" customWidth="1"/>
    <col min="11779" max="11779" width="14" style="1" customWidth="1"/>
    <col min="11780" max="11780" width="20.7109375" style="1" customWidth="1"/>
    <col min="11781" max="11781" width="20.85546875" style="1" customWidth="1"/>
    <col min="11782" max="11782" width="10.5703125" style="1" customWidth="1"/>
    <col min="11783" max="11783" width="12.42578125" style="1" customWidth="1"/>
    <col min="11784" max="11785" width="0" style="1" hidden="1" customWidth="1"/>
    <col min="11786" max="11786" width="11.42578125" style="1" customWidth="1"/>
    <col min="11787" max="11787" width="18.5703125" style="1" customWidth="1"/>
    <col min="11788" max="11788" width="9.140625" style="1"/>
    <col min="11789" max="11789" width="16.42578125" style="1" bestFit="1" customWidth="1"/>
    <col min="11790" max="12032" width="9.140625" style="1"/>
    <col min="12033" max="12033" width="4.85546875" style="1" customWidth="1"/>
    <col min="12034" max="12034" width="20.7109375" style="1" customWidth="1"/>
    <col min="12035" max="12035" width="14" style="1" customWidth="1"/>
    <col min="12036" max="12036" width="20.7109375" style="1" customWidth="1"/>
    <col min="12037" max="12037" width="20.85546875" style="1" customWidth="1"/>
    <col min="12038" max="12038" width="10.5703125" style="1" customWidth="1"/>
    <col min="12039" max="12039" width="12.42578125" style="1" customWidth="1"/>
    <col min="12040" max="12041" width="0" style="1" hidden="1" customWidth="1"/>
    <col min="12042" max="12042" width="11.42578125" style="1" customWidth="1"/>
    <col min="12043" max="12043" width="18.5703125" style="1" customWidth="1"/>
    <col min="12044" max="12044" width="9.140625" style="1"/>
    <col min="12045" max="12045" width="16.42578125" style="1" bestFit="1" customWidth="1"/>
    <col min="12046" max="12288" width="9.140625" style="1"/>
    <col min="12289" max="12289" width="4.85546875" style="1" customWidth="1"/>
    <col min="12290" max="12290" width="20.7109375" style="1" customWidth="1"/>
    <col min="12291" max="12291" width="14" style="1" customWidth="1"/>
    <col min="12292" max="12292" width="20.7109375" style="1" customWidth="1"/>
    <col min="12293" max="12293" width="20.85546875" style="1" customWidth="1"/>
    <col min="12294" max="12294" width="10.5703125" style="1" customWidth="1"/>
    <col min="12295" max="12295" width="12.42578125" style="1" customWidth="1"/>
    <col min="12296" max="12297" width="0" style="1" hidden="1" customWidth="1"/>
    <col min="12298" max="12298" width="11.42578125" style="1" customWidth="1"/>
    <col min="12299" max="12299" width="18.5703125" style="1" customWidth="1"/>
    <col min="12300" max="12300" width="9.140625" style="1"/>
    <col min="12301" max="12301" width="16.42578125" style="1" bestFit="1" customWidth="1"/>
    <col min="12302" max="12544" width="9.140625" style="1"/>
    <col min="12545" max="12545" width="4.85546875" style="1" customWidth="1"/>
    <col min="12546" max="12546" width="20.7109375" style="1" customWidth="1"/>
    <col min="12547" max="12547" width="14" style="1" customWidth="1"/>
    <col min="12548" max="12548" width="20.7109375" style="1" customWidth="1"/>
    <col min="12549" max="12549" width="20.85546875" style="1" customWidth="1"/>
    <col min="12550" max="12550" width="10.5703125" style="1" customWidth="1"/>
    <col min="12551" max="12551" width="12.42578125" style="1" customWidth="1"/>
    <col min="12552" max="12553" width="0" style="1" hidden="1" customWidth="1"/>
    <col min="12554" max="12554" width="11.42578125" style="1" customWidth="1"/>
    <col min="12555" max="12555" width="18.5703125" style="1" customWidth="1"/>
    <col min="12556" max="12556" width="9.140625" style="1"/>
    <col min="12557" max="12557" width="16.42578125" style="1" bestFit="1" customWidth="1"/>
    <col min="12558" max="12800" width="9.140625" style="1"/>
    <col min="12801" max="12801" width="4.85546875" style="1" customWidth="1"/>
    <col min="12802" max="12802" width="20.7109375" style="1" customWidth="1"/>
    <col min="12803" max="12803" width="14" style="1" customWidth="1"/>
    <col min="12804" max="12804" width="20.7109375" style="1" customWidth="1"/>
    <col min="12805" max="12805" width="20.85546875" style="1" customWidth="1"/>
    <col min="12806" max="12806" width="10.5703125" style="1" customWidth="1"/>
    <col min="12807" max="12807" width="12.42578125" style="1" customWidth="1"/>
    <col min="12808" max="12809" width="0" style="1" hidden="1" customWidth="1"/>
    <col min="12810" max="12810" width="11.42578125" style="1" customWidth="1"/>
    <col min="12811" max="12811" width="18.5703125" style="1" customWidth="1"/>
    <col min="12812" max="12812" width="9.140625" style="1"/>
    <col min="12813" max="12813" width="16.42578125" style="1" bestFit="1" customWidth="1"/>
    <col min="12814" max="13056" width="9.140625" style="1"/>
    <col min="13057" max="13057" width="4.85546875" style="1" customWidth="1"/>
    <col min="13058" max="13058" width="20.7109375" style="1" customWidth="1"/>
    <col min="13059" max="13059" width="14" style="1" customWidth="1"/>
    <col min="13060" max="13060" width="20.7109375" style="1" customWidth="1"/>
    <col min="13061" max="13061" width="20.85546875" style="1" customWidth="1"/>
    <col min="13062" max="13062" width="10.5703125" style="1" customWidth="1"/>
    <col min="13063" max="13063" width="12.42578125" style="1" customWidth="1"/>
    <col min="13064" max="13065" width="0" style="1" hidden="1" customWidth="1"/>
    <col min="13066" max="13066" width="11.42578125" style="1" customWidth="1"/>
    <col min="13067" max="13067" width="18.5703125" style="1" customWidth="1"/>
    <col min="13068" max="13068" width="9.140625" style="1"/>
    <col min="13069" max="13069" width="16.42578125" style="1" bestFit="1" customWidth="1"/>
    <col min="13070" max="13312" width="9.140625" style="1"/>
    <col min="13313" max="13313" width="4.85546875" style="1" customWidth="1"/>
    <col min="13314" max="13314" width="20.7109375" style="1" customWidth="1"/>
    <col min="13315" max="13315" width="14" style="1" customWidth="1"/>
    <col min="13316" max="13316" width="20.7109375" style="1" customWidth="1"/>
    <col min="13317" max="13317" width="20.85546875" style="1" customWidth="1"/>
    <col min="13318" max="13318" width="10.5703125" style="1" customWidth="1"/>
    <col min="13319" max="13319" width="12.42578125" style="1" customWidth="1"/>
    <col min="13320" max="13321" width="0" style="1" hidden="1" customWidth="1"/>
    <col min="13322" max="13322" width="11.42578125" style="1" customWidth="1"/>
    <col min="13323" max="13323" width="18.5703125" style="1" customWidth="1"/>
    <col min="13324" max="13324" width="9.140625" style="1"/>
    <col min="13325" max="13325" width="16.42578125" style="1" bestFit="1" customWidth="1"/>
    <col min="13326" max="13568" width="9.140625" style="1"/>
    <col min="13569" max="13569" width="4.85546875" style="1" customWidth="1"/>
    <col min="13570" max="13570" width="20.7109375" style="1" customWidth="1"/>
    <col min="13571" max="13571" width="14" style="1" customWidth="1"/>
    <col min="13572" max="13572" width="20.7109375" style="1" customWidth="1"/>
    <col min="13573" max="13573" width="20.85546875" style="1" customWidth="1"/>
    <col min="13574" max="13574" width="10.5703125" style="1" customWidth="1"/>
    <col min="13575" max="13575" width="12.42578125" style="1" customWidth="1"/>
    <col min="13576" max="13577" width="0" style="1" hidden="1" customWidth="1"/>
    <col min="13578" max="13578" width="11.42578125" style="1" customWidth="1"/>
    <col min="13579" max="13579" width="18.5703125" style="1" customWidth="1"/>
    <col min="13580" max="13580" width="9.140625" style="1"/>
    <col min="13581" max="13581" width="16.42578125" style="1" bestFit="1" customWidth="1"/>
    <col min="13582" max="13824" width="9.140625" style="1"/>
    <col min="13825" max="13825" width="4.85546875" style="1" customWidth="1"/>
    <col min="13826" max="13826" width="20.7109375" style="1" customWidth="1"/>
    <col min="13827" max="13827" width="14" style="1" customWidth="1"/>
    <col min="13828" max="13828" width="20.7109375" style="1" customWidth="1"/>
    <col min="13829" max="13829" width="20.85546875" style="1" customWidth="1"/>
    <col min="13830" max="13830" width="10.5703125" style="1" customWidth="1"/>
    <col min="13831" max="13831" width="12.42578125" style="1" customWidth="1"/>
    <col min="13832" max="13833" width="0" style="1" hidden="1" customWidth="1"/>
    <col min="13834" max="13834" width="11.42578125" style="1" customWidth="1"/>
    <col min="13835" max="13835" width="18.5703125" style="1" customWidth="1"/>
    <col min="13836" max="13836" width="9.140625" style="1"/>
    <col min="13837" max="13837" width="16.42578125" style="1" bestFit="1" customWidth="1"/>
    <col min="13838" max="14080" width="9.140625" style="1"/>
    <col min="14081" max="14081" width="4.85546875" style="1" customWidth="1"/>
    <col min="14082" max="14082" width="20.7109375" style="1" customWidth="1"/>
    <col min="14083" max="14083" width="14" style="1" customWidth="1"/>
    <col min="14084" max="14084" width="20.7109375" style="1" customWidth="1"/>
    <col min="14085" max="14085" width="20.85546875" style="1" customWidth="1"/>
    <col min="14086" max="14086" width="10.5703125" style="1" customWidth="1"/>
    <col min="14087" max="14087" width="12.42578125" style="1" customWidth="1"/>
    <col min="14088" max="14089" width="0" style="1" hidden="1" customWidth="1"/>
    <col min="14090" max="14090" width="11.42578125" style="1" customWidth="1"/>
    <col min="14091" max="14091" width="18.5703125" style="1" customWidth="1"/>
    <col min="14092" max="14092" width="9.140625" style="1"/>
    <col min="14093" max="14093" width="16.42578125" style="1" bestFit="1" customWidth="1"/>
    <col min="14094" max="14336" width="9.140625" style="1"/>
    <col min="14337" max="14337" width="4.85546875" style="1" customWidth="1"/>
    <col min="14338" max="14338" width="20.7109375" style="1" customWidth="1"/>
    <col min="14339" max="14339" width="14" style="1" customWidth="1"/>
    <col min="14340" max="14340" width="20.7109375" style="1" customWidth="1"/>
    <col min="14341" max="14341" width="20.85546875" style="1" customWidth="1"/>
    <col min="14342" max="14342" width="10.5703125" style="1" customWidth="1"/>
    <col min="14343" max="14343" width="12.42578125" style="1" customWidth="1"/>
    <col min="14344" max="14345" width="0" style="1" hidden="1" customWidth="1"/>
    <col min="14346" max="14346" width="11.42578125" style="1" customWidth="1"/>
    <col min="14347" max="14347" width="18.5703125" style="1" customWidth="1"/>
    <col min="14348" max="14348" width="9.140625" style="1"/>
    <col min="14349" max="14349" width="16.42578125" style="1" bestFit="1" customWidth="1"/>
    <col min="14350" max="14592" width="9.140625" style="1"/>
    <col min="14593" max="14593" width="4.85546875" style="1" customWidth="1"/>
    <col min="14594" max="14594" width="20.7109375" style="1" customWidth="1"/>
    <col min="14595" max="14595" width="14" style="1" customWidth="1"/>
    <col min="14596" max="14596" width="20.7109375" style="1" customWidth="1"/>
    <col min="14597" max="14597" width="20.85546875" style="1" customWidth="1"/>
    <col min="14598" max="14598" width="10.5703125" style="1" customWidth="1"/>
    <col min="14599" max="14599" width="12.42578125" style="1" customWidth="1"/>
    <col min="14600" max="14601" width="0" style="1" hidden="1" customWidth="1"/>
    <col min="14602" max="14602" width="11.42578125" style="1" customWidth="1"/>
    <col min="14603" max="14603" width="18.5703125" style="1" customWidth="1"/>
    <col min="14604" max="14604" width="9.140625" style="1"/>
    <col min="14605" max="14605" width="16.42578125" style="1" bestFit="1" customWidth="1"/>
    <col min="14606" max="14848" width="9.140625" style="1"/>
    <col min="14849" max="14849" width="4.85546875" style="1" customWidth="1"/>
    <col min="14850" max="14850" width="20.7109375" style="1" customWidth="1"/>
    <col min="14851" max="14851" width="14" style="1" customWidth="1"/>
    <col min="14852" max="14852" width="20.7109375" style="1" customWidth="1"/>
    <col min="14853" max="14853" width="20.85546875" style="1" customWidth="1"/>
    <col min="14854" max="14854" width="10.5703125" style="1" customWidth="1"/>
    <col min="14855" max="14855" width="12.42578125" style="1" customWidth="1"/>
    <col min="14856" max="14857" width="0" style="1" hidden="1" customWidth="1"/>
    <col min="14858" max="14858" width="11.42578125" style="1" customWidth="1"/>
    <col min="14859" max="14859" width="18.5703125" style="1" customWidth="1"/>
    <col min="14860" max="14860" width="9.140625" style="1"/>
    <col min="14861" max="14861" width="16.42578125" style="1" bestFit="1" customWidth="1"/>
    <col min="14862" max="15104" width="9.140625" style="1"/>
    <col min="15105" max="15105" width="4.85546875" style="1" customWidth="1"/>
    <col min="15106" max="15106" width="20.7109375" style="1" customWidth="1"/>
    <col min="15107" max="15107" width="14" style="1" customWidth="1"/>
    <col min="15108" max="15108" width="20.7109375" style="1" customWidth="1"/>
    <col min="15109" max="15109" width="20.85546875" style="1" customWidth="1"/>
    <col min="15110" max="15110" width="10.5703125" style="1" customWidth="1"/>
    <col min="15111" max="15111" width="12.42578125" style="1" customWidth="1"/>
    <col min="15112" max="15113" width="0" style="1" hidden="1" customWidth="1"/>
    <col min="15114" max="15114" width="11.42578125" style="1" customWidth="1"/>
    <col min="15115" max="15115" width="18.5703125" style="1" customWidth="1"/>
    <col min="15116" max="15116" width="9.140625" style="1"/>
    <col min="15117" max="15117" width="16.42578125" style="1" bestFit="1" customWidth="1"/>
    <col min="15118" max="15360" width="9.140625" style="1"/>
    <col min="15361" max="15361" width="4.85546875" style="1" customWidth="1"/>
    <col min="15362" max="15362" width="20.7109375" style="1" customWidth="1"/>
    <col min="15363" max="15363" width="14" style="1" customWidth="1"/>
    <col min="15364" max="15364" width="20.7109375" style="1" customWidth="1"/>
    <col min="15365" max="15365" width="20.85546875" style="1" customWidth="1"/>
    <col min="15366" max="15366" width="10.5703125" style="1" customWidth="1"/>
    <col min="15367" max="15367" width="12.42578125" style="1" customWidth="1"/>
    <col min="15368" max="15369" width="0" style="1" hidden="1" customWidth="1"/>
    <col min="15370" max="15370" width="11.42578125" style="1" customWidth="1"/>
    <col min="15371" max="15371" width="18.5703125" style="1" customWidth="1"/>
    <col min="15372" max="15372" width="9.140625" style="1"/>
    <col min="15373" max="15373" width="16.42578125" style="1" bestFit="1" customWidth="1"/>
    <col min="15374" max="15616" width="9.140625" style="1"/>
    <col min="15617" max="15617" width="4.85546875" style="1" customWidth="1"/>
    <col min="15618" max="15618" width="20.7109375" style="1" customWidth="1"/>
    <col min="15619" max="15619" width="14" style="1" customWidth="1"/>
    <col min="15620" max="15620" width="20.7109375" style="1" customWidth="1"/>
    <col min="15621" max="15621" width="20.85546875" style="1" customWidth="1"/>
    <col min="15622" max="15622" width="10.5703125" style="1" customWidth="1"/>
    <col min="15623" max="15623" width="12.42578125" style="1" customWidth="1"/>
    <col min="15624" max="15625" width="0" style="1" hidden="1" customWidth="1"/>
    <col min="15626" max="15626" width="11.42578125" style="1" customWidth="1"/>
    <col min="15627" max="15627" width="18.5703125" style="1" customWidth="1"/>
    <col min="15628" max="15628" width="9.140625" style="1"/>
    <col min="15629" max="15629" width="16.42578125" style="1" bestFit="1" customWidth="1"/>
    <col min="15630" max="15872" width="9.140625" style="1"/>
    <col min="15873" max="15873" width="4.85546875" style="1" customWidth="1"/>
    <col min="15874" max="15874" width="20.7109375" style="1" customWidth="1"/>
    <col min="15875" max="15875" width="14" style="1" customWidth="1"/>
    <col min="15876" max="15876" width="20.7109375" style="1" customWidth="1"/>
    <col min="15877" max="15877" width="20.85546875" style="1" customWidth="1"/>
    <col min="15878" max="15878" width="10.5703125" style="1" customWidth="1"/>
    <col min="15879" max="15879" width="12.42578125" style="1" customWidth="1"/>
    <col min="15880" max="15881" width="0" style="1" hidden="1" customWidth="1"/>
    <col min="15882" max="15882" width="11.42578125" style="1" customWidth="1"/>
    <col min="15883" max="15883" width="18.5703125" style="1" customWidth="1"/>
    <col min="15884" max="15884" width="9.140625" style="1"/>
    <col min="15885" max="15885" width="16.42578125" style="1" bestFit="1" customWidth="1"/>
    <col min="15886" max="16128" width="9.140625" style="1"/>
    <col min="16129" max="16129" width="4.85546875" style="1" customWidth="1"/>
    <col min="16130" max="16130" width="20.7109375" style="1" customWidth="1"/>
    <col min="16131" max="16131" width="14" style="1" customWidth="1"/>
    <col min="16132" max="16132" width="20.7109375" style="1" customWidth="1"/>
    <col min="16133" max="16133" width="20.85546875" style="1" customWidth="1"/>
    <col min="16134" max="16134" width="10.5703125" style="1" customWidth="1"/>
    <col min="16135" max="16135" width="12.42578125" style="1" customWidth="1"/>
    <col min="16136" max="16137" width="0" style="1" hidden="1" customWidth="1"/>
    <col min="16138" max="16138" width="11.42578125" style="1" customWidth="1"/>
    <col min="16139" max="16139" width="18.5703125" style="1" customWidth="1"/>
    <col min="16140" max="16140" width="9.140625" style="1"/>
    <col min="16141" max="16141" width="16.42578125" style="1" bestFit="1" customWidth="1"/>
    <col min="16142" max="16384" width="9.140625" style="1"/>
  </cols>
  <sheetData>
    <row r="1" spans="1:13" ht="17.100000000000001" customHeight="1" x14ac:dyDescent="0.25">
      <c r="A1" s="90" t="s">
        <v>0</v>
      </c>
      <c r="B1" s="90"/>
      <c r="C1" s="90"/>
      <c r="D1" s="90"/>
      <c r="E1" s="91" t="s">
        <v>1</v>
      </c>
      <c r="F1" s="91"/>
      <c r="G1" s="91"/>
      <c r="H1" s="91"/>
      <c r="I1" s="91"/>
      <c r="J1" s="91"/>
      <c r="K1" s="91"/>
    </row>
    <row r="2" spans="1:13" ht="16.5" customHeight="1" x14ac:dyDescent="0.25">
      <c r="A2" s="91" t="s">
        <v>2</v>
      </c>
      <c r="B2" s="91"/>
      <c r="C2" s="91"/>
      <c r="D2" s="91"/>
      <c r="E2" s="91" t="s">
        <v>3</v>
      </c>
      <c r="F2" s="91"/>
      <c r="G2" s="91"/>
      <c r="H2" s="91"/>
      <c r="I2" s="91"/>
      <c r="J2" s="91"/>
      <c r="K2" s="91"/>
    </row>
    <row r="3" spans="1:13" ht="16.5" customHeight="1" x14ac:dyDescent="0.25">
      <c r="B3" s="2"/>
      <c r="C3" s="3"/>
      <c r="D3" s="3"/>
      <c r="E3" s="4"/>
      <c r="F3" s="4"/>
      <c r="G3" s="92"/>
      <c r="H3" s="92"/>
    </row>
    <row r="4" spans="1:13" ht="20.25" customHeight="1" x14ac:dyDescent="0.25">
      <c r="A4" s="93" t="s">
        <v>4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3" ht="20.25" customHeight="1" x14ac:dyDescent="0.25">
      <c r="A5" s="94" t="s">
        <v>849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3" ht="18" customHeight="1" x14ac:dyDescent="0.25">
      <c r="A6" s="5"/>
      <c r="B6" s="5"/>
      <c r="C6" s="5"/>
      <c r="D6" s="5"/>
      <c r="H6" s="5"/>
      <c r="J6" s="89"/>
      <c r="K6" s="89"/>
      <c r="L6" s="8"/>
    </row>
    <row r="7" spans="1:13" s="12" customFormat="1" ht="45.75" customHeight="1" x14ac:dyDescent="0.25">
      <c r="A7" s="9" t="s">
        <v>5</v>
      </c>
      <c r="B7" s="9" t="s">
        <v>6</v>
      </c>
      <c r="C7" s="9" t="s">
        <v>7</v>
      </c>
      <c r="D7" s="10" t="s">
        <v>8</v>
      </c>
      <c r="E7" s="10" t="s">
        <v>9</v>
      </c>
      <c r="F7" s="10" t="s">
        <v>10</v>
      </c>
      <c r="G7" s="10" t="s">
        <v>11</v>
      </c>
      <c r="H7" s="11" t="s">
        <v>12</v>
      </c>
      <c r="I7" s="11" t="s">
        <v>13</v>
      </c>
      <c r="J7" s="10" t="s">
        <v>12</v>
      </c>
      <c r="K7" s="10" t="s">
        <v>14</v>
      </c>
    </row>
    <row r="8" spans="1:13" s="26" customFormat="1" ht="21.75" customHeight="1" x14ac:dyDescent="0.3">
      <c r="A8" s="20"/>
      <c r="B8" s="20"/>
      <c r="C8" s="20"/>
      <c r="D8" s="21" t="s">
        <v>15</v>
      </c>
      <c r="E8" s="22"/>
      <c r="F8" s="22"/>
      <c r="G8" s="22"/>
      <c r="H8" s="23"/>
      <c r="I8" s="24">
        <f>SUM(I9:I356)</f>
        <v>5969446000</v>
      </c>
      <c r="J8" s="25"/>
      <c r="K8" s="25">
        <f>K9+K57+K100+K138+K164+K258+K274+K328+K344+K144+K466</f>
        <v>9192688900</v>
      </c>
    </row>
    <row r="9" spans="1:13" s="12" customFormat="1" ht="18.75" customHeight="1" x14ac:dyDescent="0.25">
      <c r="A9" s="69"/>
      <c r="B9" s="70" t="s">
        <v>669</v>
      </c>
      <c r="C9" s="70"/>
      <c r="D9" s="70"/>
      <c r="E9" s="71"/>
      <c r="F9" s="71"/>
      <c r="G9" s="69"/>
      <c r="H9" s="69"/>
      <c r="I9" s="69"/>
      <c r="J9" s="69"/>
      <c r="K9" s="72">
        <f>SUM(K10:K56)</f>
        <v>3340805000</v>
      </c>
    </row>
    <row r="10" spans="1:13" s="14" customFormat="1" ht="39.950000000000003" customHeight="1" x14ac:dyDescent="0.25">
      <c r="A10" s="27">
        <v>1</v>
      </c>
      <c r="B10" s="87" t="s">
        <v>327</v>
      </c>
      <c r="C10" s="87" t="s">
        <v>19</v>
      </c>
      <c r="D10" s="28" t="s">
        <v>328</v>
      </c>
      <c r="E10" s="28"/>
      <c r="F10" s="29" t="s">
        <v>21</v>
      </c>
      <c r="G10" s="75">
        <v>100</v>
      </c>
      <c r="H10" s="76">
        <v>10000</v>
      </c>
      <c r="I10" s="76">
        <f>G10*H10</f>
        <v>1000000</v>
      </c>
      <c r="J10" s="76">
        <f>H10-(H10*10%)</f>
        <v>9000</v>
      </c>
      <c r="K10" s="76">
        <f>G10*J10</f>
        <v>900000</v>
      </c>
      <c r="M10" s="77"/>
    </row>
    <row r="11" spans="1:13" s="14" customFormat="1" ht="39.950000000000003" customHeight="1" x14ac:dyDescent="0.25">
      <c r="A11" s="27">
        <f>A10+1</f>
        <v>2</v>
      </c>
      <c r="B11" s="87"/>
      <c r="C11" s="87"/>
      <c r="D11" s="28" t="s">
        <v>329</v>
      </c>
      <c r="E11" s="28"/>
      <c r="F11" s="29" t="s">
        <v>21</v>
      </c>
      <c r="G11" s="75">
        <v>100</v>
      </c>
      <c r="H11" s="76">
        <v>10000</v>
      </c>
      <c r="I11" s="76">
        <f>G11*H11</f>
        <v>1000000</v>
      </c>
      <c r="J11" s="76">
        <f>H11-(H11*10%)</f>
        <v>9000</v>
      </c>
      <c r="K11" s="76">
        <f>G11*J11</f>
        <v>900000</v>
      </c>
      <c r="M11" s="77"/>
    </row>
    <row r="12" spans="1:13" s="14" customFormat="1" ht="39.950000000000003" customHeight="1" x14ac:dyDescent="0.25">
      <c r="A12" s="27">
        <f t="shared" ref="A12:A56" si="0">A11+1</f>
        <v>3</v>
      </c>
      <c r="B12" s="87"/>
      <c r="C12" s="87"/>
      <c r="D12" s="28" t="s">
        <v>330</v>
      </c>
      <c r="E12" s="28" t="s">
        <v>331</v>
      </c>
      <c r="F12" s="29" t="s">
        <v>30</v>
      </c>
      <c r="G12" s="75">
        <v>240</v>
      </c>
      <c r="H12" s="76">
        <v>110000</v>
      </c>
      <c r="I12" s="76">
        <f>G12*H12</f>
        <v>26400000</v>
      </c>
      <c r="J12" s="76">
        <f>H12-(H12*10%)</f>
        <v>99000</v>
      </c>
      <c r="K12" s="76">
        <f>G12*J12</f>
        <v>23760000</v>
      </c>
      <c r="M12" s="77"/>
    </row>
    <row r="13" spans="1:13" ht="50.1" customHeight="1" x14ac:dyDescent="0.25">
      <c r="A13" s="27">
        <f t="shared" si="0"/>
        <v>4</v>
      </c>
      <c r="B13" s="82" t="s">
        <v>670</v>
      </c>
      <c r="C13" s="82" t="s">
        <v>19</v>
      </c>
      <c r="D13" s="33" t="s">
        <v>671</v>
      </c>
      <c r="E13" s="28" t="s">
        <v>672</v>
      </c>
      <c r="F13" s="34" t="s">
        <v>20</v>
      </c>
      <c r="G13" s="35">
        <v>2000</v>
      </c>
      <c r="H13" s="36">
        <v>40000</v>
      </c>
      <c r="I13" s="73"/>
      <c r="J13" s="36">
        <v>40000</v>
      </c>
      <c r="K13" s="32">
        <f t="shared" ref="K13:K56" si="1">G13*J13</f>
        <v>80000000</v>
      </c>
      <c r="M13" s="17"/>
    </row>
    <row r="14" spans="1:13" ht="50.1" customHeight="1" x14ac:dyDescent="0.25">
      <c r="A14" s="27">
        <f t="shared" si="0"/>
        <v>5</v>
      </c>
      <c r="B14" s="82"/>
      <c r="C14" s="82"/>
      <c r="D14" s="33" t="s">
        <v>673</v>
      </c>
      <c r="E14" s="28" t="s">
        <v>674</v>
      </c>
      <c r="F14" s="34" t="s">
        <v>20</v>
      </c>
      <c r="G14" s="35">
        <v>9000</v>
      </c>
      <c r="H14" s="36">
        <v>50000</v>
      </c>
      <c r="I14" s="73"/>
      <c r="J14" s="36">
        <v>50000</v>
      </c>
      <c r="K14" s="32">
        <f t="shared" si="1"/>
        <v>450000000</v>
      </c>
    </row>
    <row r="15" spans="1:13" ht="50.1" customHeight="1" x14ac:dyDescent="0.25">
      <c r="A15" s="27">
        <f t="shared" si="0"/>
        <v>6</v>
      </c>
      <c r="B15" s="82"/>
      <c r="C15" s="82"/>
      <c r="D15" s="33" t="s">
        <v>671</v>
      </c>
      <c r="E15" s="28" t="s">
        <v>675</v>
      </c>
      <c r="F15" s="34" t="s">
        <v>20</v>
      </c>
      <c r="G15" s="35">
        <v>3900</v>
      </c>
      <c r="H15" s="36">
        <v>45000</v>
      </c>
      <c r="I15" s="73"/>
      <c r="J15" s="36">
        <v>45000</v>
      </c>
      <c r="K15" s="32">
        <f t="shared" si="1"/>
        <v>175500000</v>
      </c>
    </row>
    <row r="16" spans="1:13" ht="50.1" customHeight="1" x14ac:dyDescent="0.25">
      <c r="A16" s="27">
        <f t="shared" si="0"/>
        <v>7</v>
      </c>
      <c r="B16" s="82"/>
      <c r="C16" s="82"/>
      <c r="D16" s="33" t="s">
        <v>673</v>
      </c>
      <c r="E16" s="28" t="s">
        <v>676</v>
      </c>
      <c r="F16" s="34" t="s">
        <v>20</v>
      </c>
      <c r="G16" s="35">
        <v>8000</v>
      </c>
      <c r="H16" s="36">
        <v>20000</v>
      </c>
      <c r="I16" s="73"/>
      <c r="J16" s="36">
        <v>20000</v>
      </c>
      <c r="K16" s="32">
        <f t="shared" si="1"/>
        <v>160000000</v>
      </c>
      <c r="M16" s="13"/>
    </row>
    <row r="17" spans="1:13" ht="50.1" customHeight="1" x14ac:dyDescent="0.25">
      <c r="A17" s="27">
        <f t="shared" si="0"/>
        <v>8</v>
      </c>
      <c r="B17" s="82"/>
      <c r="C17" s="82"/>
      <c r="D17" s="33" t="s">
        <v>677</v>
      </c>
      <c r="E17" s="28" t="s">
        <v>678</v>
      </c>
      <c r="F17" s="34" t="s">
        <v>20</v>
      </c>
      <c r="G17" s="35">
        <v>2328</v>
      </c>
      <c r="H17" s="36">
        <v>70000</v>
      </c>
      <c r="I17" s="73"/>
      <c r="J17" s="36">
        <v>70000</v>
      </c>
      <c r="K17" s="32">
        <f t="shared" si="1"/>
        <v>162960000</v>
      </c>
      <c r="M17" s="1">
        <v>1768800000</v>
      </c>
    </row>
    <row r="18" spans="1:13" ht="50.1" customHeight="1" x14ac:dyDescent="0.25">
      <c r="A18" s="27">
        <f t="shared" si="0"/>
        <v>9</v>
      </c>
      <c r="B18" s="82"/>
      <c r="C18" s="82"/>
      <c r="D18" s="33" t="s">
        <v>354</v>
      </c>
      <c r="E18" s="28" t="s">
        <v>679</v>
      </c>
      <c r="F18" s="34" t="s">
        <v>20</v>
      </c>
      <c r="G18" s="35">
        <v>2100</v>
      </c>
      <c r="H18" s="36">
        <v>80000</v>
      </c>
      <c r="I18" s="73"/>
      <c r="J18" s="36">
        <v>80000</v>
      </c>
      <c r="K18" s="32">
        <f t="shared" si="1"/>
        <v>168000000</v>
      </c>
      <c r="M18" s="13">
        <f>SUM(M15:M17)</f>
        <v>1768800000</v>
      </c>
    </row>
    <row r="19" spans="1:13" ht="50.1" customHeight="1" x14ac:dyDescent="0.25">
      <c r="A19" s="27">
        <f t="shared" si="0"/>
        <v>10</v>
      </c>
      <c r="B19" s="82"/>
      <c r="C19" s="82"/>
      <c r="D19" s="33" t="s">
        <v>680</v>
      </c>
      <c r="E19" s="28"/>
      <c r="F19" s="34" t="s">
        <v>20</v>
      </c>
      <c r="G19" s="35">
        <v>2880</v>
      </c>
      <c r="H19" s="36">
        <v>50000</v>
      </c>
      <c r="I19" s="73"/>
      <c r="J19" s="36">
        <v>50000</v>
      </c>
      <c r="K19" s="32">
        <f t="shared" si="1"/>
        <v>144000000</v>
      </c>
    </row>
    <row r="20" spans="1:13" ht="50.1" customHeight="1" x14ac:dyDescent="0.25">
      <c r="A20" s="27">
        <f t="shared" si="0"/>
        <v>11</v>
      </c>
      <c r="B20" s="82"/>
      <c r="C20" s="82"/>
      <c r="D20" s="33" t="s">
        <v>681</v>
      </c>
      <c r="E20" s="28" t="s">
        <v>682</v>
      </c>
      <c r="F20" s="34" t="s">
        <v>20</v>
      </c>
      <c r="G20" s="34">
        <v>130</v>
      </c>
      <c r="H20" s="36">
        <v>50000</v>
      </c>
      <c r="I20" s="73"/>
      <c r="J20" s="36">
        <v>50000</v>
      </c>
      <c r="K20" s="32">
        <f t="shared" si="1"/>
        <v>6500000</v>
      </c>
    </row>
    <row r="21" spans="1:13" ht="50.1" customHeight="1" x14ac:dyDescent="0.25">
      <c r="A21" s="27">
        <f t="shared" si="0"/>
        <v>12</v>
      </c>
      <c r="B21" s="82"/>
      <c r="C21" s="82"/>
      <c r="D21" s="33" t="s">
        <v>683</v>
      </c>
      <c r="E21" s="28" t="s">
        <v>684</v>
      </c>
      <c r="F21" s="34" t="s">
        <v>20</v>
      </c>
      <c r="G21" s="34">
        <v>127</v>
      </c>
      <c r="H21" s="36">
        <v>100000</v>
      </c>
      <c r="I21" s="73"/>
      <c r="J21" s="36">
        <v>100000</v>
      </c>
      <c r="K21" s="32">
        <f t="shared" si="1"/>
        <v>12700000</v>
      </c>
    </row>
    <row r="22" spans="1:13" ht="50.1" customHeight="1" x14ac:dyDescent="0.25">
      <c r="A22" s="27">
        <f t="shared" si="0"/>
        <v>13</v>
      </c>
      <c r="B22" s="82"/>
      <c r="C22" s="82"/>
      <c r="D22" s="33" t="s">
        <v>685</v>
      </c>
      <c r="E22" s="28" t="s">
        <v>686</v>
      </c>
      <c r="F22" s="34" t="s">
        <v>20</v>
      </c>
      <c r="G22" s="34">
        <v>50</v>
      </c>
      <c r="H22" s="36">
        <v>100000</v>
      </c>
      <c r="I22" s="73"/>
      <c r="J22" s="36">
        <v>100000</v>
      </c>
      <c r="K22" s="32">
        <f t="shared" si="1"/>
        <v>5000000</v>
      </c>
    </row>
    <row r="23" spans="1:13" ht="50.1" customHeight="1" x14ac:dyDescent="0.25">
      <c r="A23" s="27">
        <f t="shared" si="0"/>
        <v>14</v>
      </c>
      <c r="B23" s="82"/>
      <c r="C23" s="82"/>
      <c r="D23" s="33" t="s">
        <v>687</v>
      </c>
      <c r="E23" s="28" t="s">
        <v>688</v>
      </c>
      <c r="F23" s="34" t="s">
        <v>105</v>
      </c>
      <c r="G23" s="34">
        <v>18</v>
      </c>
      <c r="H23" s="36">
        <v>2000000</v>
      </c>
      <c r="I23" s="73"/>
      <c r="J23" s="36">
        <v>2000000</v>
      </c>
      <c r="K23" s="32">
        <f t="shared" si="1"/>
        <v>36000000</v>
      </c>
    </row>
    <row r="24" spans="1:13" s="14" customFormat="1" ht="60" customHeight="1" x14ac:dyDescent="0.25">
      <c r="A24" s="27">
        <f t="shared" si="0"/>
        <v>15</v>
      </c>
      <c r="B24" s="74" t="s">
        <v>434</v>
      </c>
      <c r="C24" s="74" t="s">
        <v>19</v>
      </c>
      <c r="D24" s="28" t="s">
        <v>35</v>
      </c>
      <c r="E24" s="28" t="s">
        <v>435</v>
      </c>
      <c r="F24" s="29" t="s">
        <v>20</v>
      </c>
      <c r="G24" s="78">
        <v>58</v>
      </c>
      <c r="H24" s="59">
        <v>800000</v>
      </c>
      <c r="I24" s="59">
        <f t="shared" ref="I24:I31" si="2">G24*H24</f>
        <v>46400000</v>
      </c>
      <c r="J24" s="60">
        <f>H24-(H24*10%)</f>
        <v>720000</v>
      </c>
      <c r="K24" s="60">
        <f t="shared" ref="K24:K31" si="3">G24*J24</f>
        <v>41760000</v>
      </c>
      <c r="M24" s="79"/>
    </row>
    <row r="25" spans="1:13" s="14" customFormat="1" ht="60.75" customHeight="1" x14ac:dyDescent="0.25">
      <c r="A25" s="27">
        <f t="shared" si="0"/>
        <v>16</v>
      </c>
      <c r="B25" s="65" t="s">
        <v>356</v>
      </c>
      <c r="C25" s="65" t="s">
        <v>19</v>
      </c>
      <c r="D25" s="28" t="s">
        <v>357</v>
      </c>
      <c r="E25" s="28" t="s">
        <v>358</v>
      </c>
      <c r="F25" s="29" t="s">
        <v>21</v>
      </c>
      <c r="G25" s="78">
        <v>30</v>
      </c>
      <c r="H25" s="59">
        <v>140000</v>
      </c>
      <c r="I25" s="59">
        <f t="shared" si="2"/>
        <v>4200000</v>
      </c>
      <c r="J25" s="60">
        <f>H25-(H25*10%)</f>
        <v>126000</v>
      </c>
      <c r="K25" s="60">
        <f t="shared" si="3"/>
        <v>3780000</v>
      </c>
    </row>
    <row r="26" spans="1:13" s="14" customFormat="1" ht="56.25" customHeight="1" x14ac:dyDescent="0.25">
      <c r="A26" s="27">
        <f t="shared" si="0"/>
        <v>17</v>
      </c>
      <c r="B26" s="83" t="s">
        <v>735</v>
      </c>
      <c r="C26" s="83" t="s">
        <v>18</v>
      </c>
      <c r="D26" s="80" t="s">
        <v>736</v>
      </c>
      <c r="E26" s="80" t="s">
        <v>737</v>
      </c>
      <c r="F26" s="81" t="s">
        <v>21</v>
      </c>
      <c r="G26" s="78">
        <v>2</v>
      </c>
      <c r="H26" s="78">
        <v>1300000</v>
      </c>
      <c r="I26" s="46">
        <f t="shared" si="2"/>
        <v>2600000</v>
      </c>
      <c r="J26" s="78">
        <v>1300000</v>
      </c>
      <c r="K26" s="60">
        <f t="shared" si="3"/>
        <v>2600000</v>
      </c>
    </row>
    <row r="27" spans="1:13" s="14" customFormat="1" ht="63" customHeight="1" x14ac:dyDescent="0.25">
      <c r="A27" s="27">
        <f t="shared" si="0"/>
        <v>18</v>
      </c>
      <c r="B27" s="83"/>
      <c r="C27" s="83"/>
      <c r="D27" s="80" t="s">
        <v>738</v>
      </c>
      <c r="E27" s="80" t="s">
        <v>739</v>
      </c>
      <c r="F27" s="81" t="s">
        <v>21</v>
      </c>
      <c r="G27" s="78">
        <v>2</v>
      </c>
      <c r="H27" s="78">
        <v>3000000</v>
      </c>
      <c r="I27" s="46">
        <f t="shared" si="2"/>
        <v>6000000</v>
      </c>
      <c r="J27" s="78">
        <v>3000000</v>
      </c>
      <c r="K27" s="60">
        <f t="shared" si="3"/>
        <v>6000000</v>
      </c>
    </row>
    <row r="28" spans="1:13" s="14" customFormat="1" ht="51.75" customHeight="1" x14ac:dyDescent="0.25">
      <c r="A28" s="27">
        <f t="shared" si="0"/>
        <v>19</v>
      </c>
      <c r="B28" s="83"/>
      <c r="C28" s="83"/>
      <c r="D28" s="80" t="s">
        <v>740</v>
      </c>
      <c r="E28" s="80" t="s">
        <v>741</v>
      </c>
      <c r="F28" s="81" t="s">
        <v>21</v>
      </c>
      <c r="G28" s="78">
        <v>2</v>
      </c>
      <c r="H28" s="78">
        <v>2000000</v>
      </c>
      <c r="I28" s="46">
        <f t="shared" si="2"/>
        <v>4000000</v>
      </c>
      <c r="J28" s="78">
        <v>2000000</v>
      </c>
      <c r="K28" s="60">
        <f t="shared" si="3"/>
        <v>4000000</v>
      </c>
    </row>
    <row r="29" spans="1:13" s="14" customFormat="1" ht="57.75" customHeight="1" x14ac:dyDescent="0.25">
      <c r="A29" s="27">
        <f t="shared" si="0"/>
        <v>20</v>
      </c>
      <c r="B29" s="83"/>
      <c r="C29" s="83"/>
      <c r="D29" s="80" t="s">
        <v>742</v>
      </c>
      <c r="E29" s="80" t="s">
        <v>743</v>
      </c>
      <c r="F29" s="81" t="s">
        <v>21</v>
      </c>
      <c r="G29" s="78">
        <v>2</v>
      </c>
      <c r="H29" s="78">
        <v>2500000</v>
      </c>
      <c r="I29" s="46">
        <f t="shared" si="2"/>
        <v>5000000</v>
      </c>
      <c r="J29" s="78">
        <v>2500000</v>
      </c>
      <c r="K29" s="60">
        <f t="shared" si="3"/>
        <v>5000000</v>
      </c>
    </row>
    <row r="30" spans="1:13" s="14" customFormat="1" ht="39.950000000000003" customHeight="1" x14ac:dyDescent="0.25">
      <c r="A30" s="27">
        <f t="shared" si="0"/>
        <v>21</v>
      </c>
      <c r="B30" s="83"/>
      <c r="C30" s="83"/>
      <c r="D30" s="80" t="s">
        <v>744</v>
      </c>
      <c r="E30" s="80" t="s">
        <v>745</v>
      </c>
      <c r="F30" s="81" t="s">
        <v>21</v>
      </c>
      <c r="G30" s="78">
        <v>4</v>
      </c>
      <c r="H30" s="78">
        <v>2200000</v>
      </c>
      <c r="I30" s="46">
        <f t="shared" si="2"/>
        <v>8800000</v>
      </c>
      <c r="J30" s="78">
        <v>2200000</v>
      </c>
      <c r="K30" s="60">
        <f t="shared" si="3"/>
        <v>8800000</v>
      </c>
    </row>
    <row r="31" spans="1:13" s="14" customFormat="1" ht="39.950000000000003" customHeight="1" x14ac:dyDescent="0.25">
      <c r="A31" s="27">
        <f t="shared" si="0"/>
        <v>22</v>
      </c>
      <c r="B31" s="83"/>
      <c r="C31" s="83"/>
      <c r="D31" s="80" t="s">
        <v>746</v>
      </c>
      <c r="E31" s="80" t="s">
        <v>747</v>
      </c>
      <c r="F31" s="81" t="s">
        <v>21</v>
      </c>
      <c r="G31" s="78">
        <v>1</v>
      </c>
      <c r="H31" s="78">
        <v>2500000</v>
      </c>
      <c r="I31" s="46">
        <f t="shared" si="2"/>
        <v>2500000</v>
      </c>
      <c r="J31" s="78">
        <v>2500000</v>
      </c>
      <c r="K31" s="60">
        <f t="shared" si="3"/>
        <v>2500000</v>
      </c>
    </row>
    <row r="32" spans="1:13" ht="50.1" customHeight="1" x14ac:dyDescent="0.25">
      <c r="A32" s="27">
        <f t="shared" si="0"/>
        <v>23</v>
      </c>
      <c r="B32" s="82" t="s">
        <v>689</v>
      </c>
      <c r="C32" s="82" t="s">
        <v>19</v>
      </c>
      <c r="D32" s="33" t="s">
        <v>690</v>
      </c>
      <c r="E32" s="28" t="s">
        <v>691</v>
      </c>
      <c r="F32" s="34" t="s">
        <v>20</v>
      </c>
      <c r="G32" s="34">
        <v>4140</v>
      </c>
      <c r="H32" s="36">
        <v>15000</v>
      </c>
      <c r="I32" s="73"/>
      <c r="J32" s="36">
        <v>15000</v>
      </c>
      <c r="K32" s="32">
        <f t="shared" si="1"/>
        <v>62100000</v>
      </c>
    </row>
    <row r="33" spans="1:11" ht="50.1" customHeight="1" x14ac:dyDescent="0.25">
      <c r="A33" s="27">
        <f t="shared" si="0"/>
        <v>24</v>
      </c>
      <c r="B33" s="82"/>
      <c r="C33" s="82"/>
      <c r="D33" s="33" t="s">
        <v>692</v>
      </c>
      <c r="E33" s="28" t="s">
        <v>693</v>
      </c>
      <c r="F33" s="34" t="s">
        <v>20</v>
      </c>
      <c r="G33" s="34">
        <v>7450</v>
      </c>
      <c r="H33" s="36">
        <v>55000</v>
      </c>
      <c r="I33" s="73"/>
      <c r="J33" s="36">
        <v>55000</v>
      </c>
      <c r="K33" s="32">
        <f t="shared" si="1"/>
        <v>409750000</v>
      </c>
    </row>
    <row r="34" spans="1:11" ht="50.1" customHeight="1" x14ac:dyDescent="0.25">
      <c r="A34" s="27">
        <f t="shared" si="0"/>
        <v>25</v>
      </c>
      <c r="B34" s="82"/>
      <c r="C34" s="82"/>
      <c r="D34" s="33" t="s">
        <v>692</v>
      </c>
      <c r="E34" s="28" t="s">
        <v>694</v>
      </c>
      <c r="F34" s="34" t="s">
        <v>20</v>
      </c>
      <c r="G34" s="34">
        <v>7050</v>
      </c>
      <c r="H34" s="36">
        <v>50000</v>
      </c>
      <c r="I34" s="73"/>
      <c r="J34" s="36">
        <v>50000</v>
      </c>
      <c r="K34" s="32">
        <f t="shared" si="1"/>
        <v>352500000</v>
      </c>
    </row>
    <row r="35" spans="1:11" ht="50.1" customHeight="1" x14ac:dyDescent="0.25">
      <c r="A35" s="27">
        <f t="shared" si="0"/>
        <v>26</v>
      </c>
      <c r="B35" s="82"/>
      <c r="C35" s="82"/>
      <c r="D35" s="33" t="s">
        <v>695</v>
      </c>
      <c r="E35" s="28" t="s">
        <v>696</v>
      </c>
      <c r="F35" s="34" t="s">
        <v>20</v>
      </c>
      <c r="G35" s="34">
        <v>895</v>
      </c>
      <c r="H35" s="36">
        <v>35000</v>
      </c>
      <c r="I35" s="73"/>
      <c r="J35" s="36">
        <v>35000</v>
      </c>
      <c r="K35" s="32">
        <f t="shared" si="1"/>
        <v>31325000</v>
      </c>
    </row>
    <row r="36" spans="1:11" ht="50.1" customHeight="1" x14ac:dyDescent="0.25">
      <c r="A36" s="27">
        <f t="shared" si="0"/>
        <v>27</v>
      </c>
      <c r="B36" s="82"/>
      <c r="C36" s="82"/>
      <c r="D36" s="33" t="s">
        <v>697</v>
      </c>
      <c r="E36" s="28" t="s">
        <v>698</v>
      </c>
      <c r="F36" s="34" t="s">
        <v>20</v>
      </c>
      <c r="G36" s="34">
        <v>5</v>
      </c>
      <c r="H36" s="36">
        <v>500000</v>
      </c>
      <c r="I36" s="73"/>
      <c r="J36" s="36">
        <v>500000</v>
      </c>
      <c r="K36" s="32">
        <f t="shared" si="1"/>
        <v>2500000</v>
      </c>
    </row>
    <row r="37" spans="1:11" ht="50.1" customHeight="1" x14ac:dyDescent="0.25">
      <c r="A37" s="27">
        <f t="shared" si="0"/>
        <v>28</v>
      </c>
      <c r="B37" s="82"/>
      <c r="C37" s="82"/>
      <c r="D37" s="33" t="s">
        <v>699</v>
      </c>
      <c r="E37" s="28" t="s">
        <v>700</v>
      </c>
      <c r="F37" s="34" t="s">
        <v>20</v>
      </c>
      <c r="G37" s="34">
        <v>1</v>
      </c>
      <c r="H37" s="36">
        <v>1000000</v>
      </c>
      <c r="I37" s="73"/>
      <c r="J37" s="36">
        <v>1000000</v>
      </c>
      <c r="K37" s="32">
        <f t="shared" si="1"/>
        <v>1000000</v>
      </c>
    </row>
    <row r="38" spans="1:11" ht="50.1" customHeight="1" x14ac:dyDescent="0.25">
      <c r="A38" s="27">
        <f t="shared" si="0"/>
        <v>29</v>
      </c>
      <c r="B38" s="82"/>
      <c r="C38" s="82"/>
      <c r="D38" s="33" t="s">
        <v>701</v>
      </c>
      <c r="E38" s="28" t="s">
        <v>702</v>
      </c>
      <c r="F38" s="34" t="s">
        <v>20</v>
      </c>
      <c r="G38" s="34">
        <v>6</v>
      </c>
      <c r="H38" s="36">
        <v>950000</v>
      </c>
      <c r="I38" s="73"/>
      <c r="J38" s="36">
        <v>950000</v>
      </c>
      <c r="K38" s="32">
        <f t="shared" si="1"/>
        <v>5700000</v>
      </c>
    </row>
    <row r="39" spans="1:11" ht="50.1" customHeight="1" x14ac:dyDescent="0.25">
      <c r="A39" s="27">
        <f t="shared" si="0"/>
        <v>30</v>
      </c>
      <c r="B39" s="82"/>
      <c r="C39" s="82"/>
      <c r="D39" s="33" t="s">
        <v>703</v>
      </c>
      <c r="E39" s="28" t="s">
        <v>704</v>
      </c>
      <c r="F39" s="34" t="s">
        <v>20</v>
      </c>
      <c r="G39" s="34">
        <v>5</v>
      </c>
      <c r="H39" s="36">
        <v>170000</v>
      </c>
      <c r="I39" s="73"/>
      <c r="J39" s="36">
        <v>170000</v>
      </c>
      <c r="K39" s="32">
        <f t="shared" si="1"/>
        <v>850000</v>
      </c>
    </row>
    <row r="40" spans="1:11" ht="50.1" customHeight="1" x14ac:dyDescent="0.25">
      <c r="A40" s="27">
        <f t="shared" si="0"/>
        <v>31</v>
      </c>
      <c r="B40" s="82"/>
      <c r="C40" s="82"/>
      <c r="D40" s="33" t="s">
        <v>705</v>
      </c>
      <c r="E40" s="28" t="s">
        <v>706</v>
      </c>
      <c r="F40" s="34" t="s">
        <v>20</v>
      </c>
      <c r="G40" s="34">
        <v>6</v>
      </c>
      <c r="H40" s="36">
        <v>300000</v>
      </c>
      <c r="I40" s="73"/>
      <c r="J40" s="36">
        <v>300000</v>
      </c>
      <c r="K40" s="32">
        <f t="shared" si="1"/>
        <v>1800000</v>
      </c>
    </row>
    <row r="41" spans="1:11" ht="50.1" customHeight="1" x14ac:dyDescent="0.25">
      <c r="A41" s="27">
        <f t="shared" si="0"/>
        <v>32</v>
      </c>
      <c r="B41" s="82"/>
      <c r="C41" s="82"/>
      <c r="D41" s="33" t="s">
        <v>703</v>
      </c>
      <c r="E41" s="28" t="s">
        <v>707</v>
      </c>
      <c r="F41" s="34" t="s">
        <v>20</v>
      </c>
      <c r="G41" s="34">
        <v>4</v>
      </c>
      <c r="H41" s="36">
        <v>650000</v>
      </c>
      <c r="I41" s="73"/>
      <c r="J41" s="36">
        <v>650000</v>
      </c>
      <c r="K41" s="32">
        <f t="shared" si="1"/>
        <v>2600000</v>
      </c>
    </row>
    <row r="42" spans="1:11" ht="50.1" customHeight="1" x14ac:dyDescent="0.25">
      <c r="A42" s="27">
        <f t="shared" si="0"/>
        <v>33</v>
      </c>
      <c r="B42" s="82"/>
      <c r="C42" s="82"/>
      <c r="D42" s="33" t="s">
        <v>703</v>
      </c>
      <c r="E42" s="28" t="s">
        <v>708</v>
      </c>
      <c r="F42" s="34" t="s">
        <v>20</v>
      </c>
      <c r="G42" s="34">
        <v>4</v>
      </c>
      <c r="H42" s="36">
        <v>450000</v>
      </c>
      <c r="I42" s="73"/>
      <c r="J42" s="36">
        <v>450000</v>
      </c>
      <c r="K42" s="32">
        <f t="shared" si="1"/>
        <v>1800000</v>
      </c>
    </row>
    <row r="43" spans="1:11" ht="50.1" customHeight="1" x14ac:dyDescent="0.25">
      <c r="A43" s="27">
        <f t="shared" si="0"/>
        <v>34</v>
      </c>
      <c r="B43" s="82"/>
      <c r="C43" s="82"/>
      <c r="D43" s="33" t="s">
        <v>703</v>
      </c>
      <c r="E43" s="28" t="s">
        <v>709</v>
      </c>
      <c r="F43" s="34" t="s">
        <v>20</v>
      </c>
      <c r="G43" s="34">
        <v>2</v>
      </c>
      <c r="H43" s="36">
        <v>1500000</v>
      </c>
      <c r="I43" s="73"/>
      <c r="J43" s="36">
        <v>1500000</v>
      </c>
      <c r="K43" s="32">
        <f t="shared" si="1"/>
        <v>3000000</v>
      </c>
    </row>
    <row r="44" spans="1:11" ht="50.1" customHeight="1" x14ac:dyDescent="0.25">
      <c r="A44" s="27">
        <f t="shared" si="0"/>
        <v>35</v>
      </c>
      <c r="B44" s="82"/>
      <c r="C44" s="82"/>
      <c r="D44" s="33" t="s">
        <v>705</v>
      </c>
      <c r="E44" s="28" t="s">
        <v>710</v>
      </c>
      <c r="F44" s="34" t="s">
        <v>20</v>
      </c>
      <c r="G44" s="34">
        <v>2</v>
      </c>
      <c r="H44" s="36">
        <v>1200000</v>
      </c>
      <c r="I44" s="73"/>
      <c r="J44" s="36">
        <v>1200000</v>
      </c>
      <c r="K44" s="32">
        <f t="shared" si="1"/>
        <v>2400000</v>
      </c>
    </row>
    <row r="45" spans="1:11" ht="50.1" customHeight="1" x14ac:dyDescent="0.25">
      <c r="A45" s="27">
        <f t="shared" si="0"/>
        <v>36</v>
      </c>
      <c r="B45" s="82"/>
      <c r="C45" s="82"/>
      <c r="D45" s="33" t="s">
        <v>705</v>
      </c>
      <c r="E45" s="28" t="s">
        <v>711</v>
      </c>
      <c r="F45" s="34" t="s">
        <v>20</v>
      </c>
      <c r="G45" s="34">
        <v>2</v>
      </c>
      <c r="H45" s="36">
        <v>900000</v>
      </c>
      <c r="I45" s="73"/>
      <c r="J45" s="36">
        <v>900000</v>
      </c>
      <c r="K45" s="32">
        <f t="shared" si="1"/>
        <v>1800000</v>
      </c>
    </row>
    <row r="46" spans="1:11" ht="50.1" customHeight="1" x14ac:dyDescent="0.25">
      <c r="A46" s="27">
        <f t="shared" si="0"/>
        <v>37</v>
      </c>
      <c r="B46" s="82"/>
      <c r="C46" s="82"/>
      <c r="D46" s="33" t="s">
        <v>712</v>
      </c>
      <c r="E46" s="28"/>
      <c r="F46" s="34" t="s">
        <v>20</v>
      </c>
      <c r="G46" s="34">
        <v>60</v>
      </c>
      <c r="H46" s="36">
        <v>100000</v>
      </c>
      <c r="I46" s="73"/>
      <c r="J46" s="36">
        <v>100000</v>
      </c>
      <c r="K46" s="32">
        <f t="shared" si="1"/>
        <v>6000000</v>
      </c>
    </row>
    <row r="47" spans="1:11" ht="50.1" customHeight="1" x14ac:dyDescent="0.25">
      <c r="A47" s="27">
        <f t="shared" si="0"/>
        <v>38</v>
      </c>
      <c r="B47" s="82" t="s">
        <v>713</v>
      </c>
      <c r="C47" s="82" t="s">
        <v>19</v>
      </c>
      <c r="D47" s="33" t="s">
        <v>714</v>
      </c>
      <c r="E47" s="28" t="s">
        <v>715</v>
      </c>
      <c r="F47" s="34" t="s">
        <v>20</v>
      </c>
      <c r="G47" s="34">
        <v>5500</v>
      </c>
      <c r="H47" s="36">
        <v>55000</v>
      </c>
      <c r="I47" s="73"/>
      <c r="J47" s="36">
        <v>55000</v>
      </c>
      <c r="K47" s="32">
        <f t="shared" si="1"/>
        <v>302500000</v>
      </c>
    </row>
    <row r="48" spans="1:11" ht="50.1" customHeight="1" x14ac:dyDescent="0.25">
      <c r="A48" s="27">
        <f t="shared" si="0"/>
        <v>39</v>
      </c>
      <c r="B48" s="82"/>
      <c r="C48" s="82"/>
      <c r="D48" s="33" t="s">
        <v>673</v>
      </c>
      <c r="E48" s="28" t="s">
        <v>691</v>
      </c>
      <c r="F48" s="34" t="s">
        <v>20</v>
      </c>
      <c r="G48" s="34">
        <v>300</v>
      </c>
      <c r="H48" s="36">
        <v>15000</v>
      </c>
      <c r="I48" s="73"/>
      <c r="J48" s="36">
        <v>15000</v>
      </c>
      <c r="K48" s="32">
        <f t="shared" si="1"/>
        <v>4500000</v>
      </c>
    </row>
    <row r="49" spans="1:13" ht="50.1" customHeight="1" x14ac:dyDescent="0.25">
      <c r="A49" s="27">
        <f t="shared" si="0"/>
        <v>40</v>
      </c>
      <c r="B49" s="82"/>
      <c r="C49" s="82"/>
      <c r="D49" s="33" t="s">
        <v>714</v>
      </c>
      <c r="E49" s="28" t="s">
        <v>716</v>
      </c>
      <c r="F49" s="34" t="s">
        <v>20</v>
      </c>
      <c r="G49" s="34">
        <v>8695</v>
      </c>
      <c r="H49" s="36">
        <v>50000</v>
      </c>
      <c r="I49" s="73"/>
      <c r="J49" s="36">
        <v>50000</v>
      </c>
      <c r="K49" s="32">
        <f t="shared" si="1"/>
        <v>434750000</v>
      </c>
    </row>
    <row r="50" spans="1:13" ht="50.1" customHeight="1" x14ac:dyDescent="0.25">
      <c r="A50" s="27">
        <f t="shared" si="0"/>
        <v>41</v>
      </c>
      <c r="B50" s="82"/>
      <c r="C50" s="82"/>
      <c r="D50" s="33" t="s">
        <v>717</v>
      </c>
      <c r="E50" s="28" t="s">
        <v>718</v>
      </c>
      <c r="F50" s="34" t="s">
        <v>20</v>
      </c>
      <c r="G50" s="34">
        <v>3880</v>
      </c>
      <c r="H50" s="36">
        <v>35000</v>
      </c>
      <c r="I50" s="73"/>
      <c r="J50" s="36">
        <v>35000</v>
      </c>
      <c r="K50" s="32">
        <f t="shared" si="1"/>
        <v>135800000</v>
      </c>
    </row>
    <row r="51" spans="1:13" ht="50.1" customHeight="1" x14ac:dyDescent="0.25">
      <c r="A51" s="27">
        <f t="shared" si="0"/>
        <v>42</v>
      </c>
      <c r="B51" s="82"/>
      <c r="C51" s="82"/>
      <c r="D51" s="33" t="s">
        <v>719</v>
      </c>
      <c r="E51" s="28"/>
      <c r="F51" s="34" t="s">
        <v>22</v>
      </c>
      <c r="G51" s="34">
        <v>426</v>
      </c>
      <c r="H51" s="36">
        <v>45000</v>
      </c>
      <c r="I51" s="73"/>
      <c r="J51" s="36">
        <v>45000</v>
      </c>
      <c r="K51" s="32">
        <f t="shared" si="1"/>
        <v>19170000</v>
      </c>
    </row>
    <row r="52" spans="1:13" ht="50.1" customHeight="1" x14ac:dyDescent="0.25">
      <c r="A52" s="27">
        <f t="shared" si="0"/>
        <v>43</v>
      </c>
      <c r="B52" s="82"/>
      <c r="C52" s="82"/>
      <c r="D52" s="33" t="s">
        <v>173</v>
      </c>
      <c r="E52" s="28" t="s">
        <v>720</v>
      </c>
      <c r="F52" s="34" t="s">
        <v>20</v>
      </c>
      <c r="G52" s="34">
        <v>25</v>
      </c>
      <c r="H52" s="36">
        <v>100000</v>
      </c>
      <c r="I52" s="73"/>
      <c r="J52" s="36">
        <v>100000</v>
      </c>
      <c r="K52" s="32">
        <f t="shared" si="1"/>
        <v>2500000</v>
      </c>
    </row>
    <row r="53" spans="1:13" ht="93" customHeight="1" x14ac:dyDescent="0.25">
      <c r="A53" s="27">
        <f t="shared" si="0"/>
        <v>44</v>
      </c>
      <c r="B53" s="82"/>
      <c r="C53" s="82"/>
      <c r="D53" s="33" t="s">
        <v>721</v>
      </c>
      <c r="E53" s="28" t="s">
        <v>722</v>
      </c>
      <c r="F53" s="34" t="s">
        <v>20</v>
      </c>
      <c r="G53" s="34">
        <v>6</v>
      </c>
      <c r="H53" s="36">
        <v>3000000</v>
      </c>
      <c r="I53" s="73"/>
      <c r="J53" s="36">
        <v>3000000</v>
      </c>
      <c r="K53" s="32">
        <f t="shared" si="1"/>
        <v>18000000</v>
      </c>
    </row>
    <row r="54" spans="1:13" ht="60" customHeight="1" x14ac:dyDescent="0.25">
      <c r="A54" s="27">
        <f t="shared" si="0"/>
        <v>45</v>
      </c>
      <c r="B54" s="82"/>
      <c r="C54" s="82"/>
      <c r="D54" s="33" t="s">
        <v>723</v>
      </c>
      <c r="E54" s="28" t="s">
        <v>724</v>
      </c>
      <c r="F54" s="34" t="s">
        <v>20</v>
      </c>
      <c r="G54" s="34">
        <v>5</v>
      </c>
      <c r="H54" s="36">
        <v>4000000</v>
      </c>
      <c r="I54" s="73"/>
      <c r="J54" s="36">
        <v>4000000</v>
      </c>
      <c r="K54" s="32">
        <f t="shared" si="1"/>
        <v>20000000</v>
      </c>
    </row>
    <row r="55" spans="1:13" ht="50.1" customHeight="1" x14ac:dyDescent="0.25">
      <c r="A55" s="27">
        <f t="shared" si="0"/>
        <v>46</v>
      </c>
      <c r="B55" s="82"/>
      <c r="C55" s="82"/>
      <c r="D55" s="33" t="s">
        <v>725</v>
      </c>
      <c r="E55" s="28" t="s">
        <v>726</v>
      </c>
      <c r="F55" s="34" t="s">
        <v>20</v>
      </c>
      <c r="G55" s="34">
        <v>7</v>
      </c>
      <c r="H55" s="36">
        <v>400000</v>
      </c>
      <c r="I55" s="73"/>
      <c r="J55" s="36">
        <v>400000</v>
      </c>
      <c r="K55" s="32">
        <f t="shared" si="1"/>
        <v>2800000</v>
      </c>
    </row>
    <row r="56" spans="1:13" ht="50.1" customHeight="1" x14ac:dyDescent="0.25">
      <c r="A56" s="27">
        <f t="shared" si="0"/>
        <v>47</v>
      </c>
      <c r="B56" s="82"/>
      <c r="C56" s="82"/>
      <c r="D56" s="33" t="s">
        <v>727</v>
      </c>
      <c r="E56" s="28" t="s">
        <v>728</v>
      </c>
      <c r="F56" s="34" t="s">
        <v>20</v>
      </c>
      <c r="G56" s="34">
        <v>15</v>
      </c>
      <c r="H56" s="36">
        <v>1000000</v>
      </c>
      <c r="I56" s="73"/>
      <c r="J56" s="36">
        <v>1000000</v>
      </c>
      <c r="K56" s="32">
        <f t="shared" si="1"/>
        <v>15000000</v>
      </c>
    </row>
    <row r="57" spans="1:13" s="12" customFormat="1" ht="18.75" customHeight="1" x14ac:dyDescent="0.25">
      <c r="A57" s="69"/>
      <c r="B57" s="70" t="s">
        <v>729</v>
      </c>
      <c r="C57" s="70"/>
      <c r="D57" s="70"/>
      <c r="E57" s="71"/>
      <c r="F57" s="71"/>
      <c r="G57" s="69"/>
      <c r="H57" s="69"/>
      <c r="I57" s="69"/>
      <c r="J57" s="69"/>
      <c r="K57" s="72">
        <f>SUM(K58:K99)</f>
        <v>219780000</v>
      </c>
    </row>
    <row r="58" spans="1:13" ht="39.950000000000003" customHeight="1" x14ac:dyDescent="0.25">
      <c r="A58" s="27">
        <v>1</v>
      </c>
      <c r="B58" s="82" t="s">
        <v>48</v>
      </c>
      <c r="C58" s="82" t="s">
        <v>19</v>
      </c>
      <c r="D58" s="28" t="s">
        <v>49</v>
      </c>
      <c r="E58" s="28" t="s">
        <v>50</v>
      </c>
      <c r="F58" s="29" t="s">
        <v>21</v>
      </c>
      <c r="G58" s="30">
        <v>509</v>
      </c>
      <c r="H58" s="31">
        <v>80000</v>
      </c>
      <c r="I58" s="31">
        <f t="shared" ref="I58:I99" si="4">G58*H58</f>
        <v>40720000</v>
      </c>
      <c r="J58" s="32">
        <f t="shared" ref="J58:J99" si="5">H58-(H58*10%)</f>
        <v>72000</v>
      </c>
      <c r="K58" s="32">
        <f t="shared" ref="K58:K99" si="6">G58*J58</f>
        <v>36648000</v>
      </c>
    </row>
    <row r="59" spans="1:13" ht="39.950000000000003" customHeight="1" x14ac:dyDescent="0.25">
      <c r="A59" s="27">
        <f>A58+1</f>
        <v>2</v>
      </c>
      <c r="B59" s="82"/>
      <c r="C59" s="82"/>
      <c r="D59" s="28" t="s">
        <v>49</v>
      </c>
      <c r="E59" s="28" t="s">
        <v>51</v>
      </c>
      <c r="F59" s="29" t="s">
        <v>21</v>
      </c>
      <c r="G59" s="30">
        <v>326</v>
      </c>
      <c r="H59" s="31">
        <v>70000</v>
      </c>
      <c r="I59" s="31">
        <f t="shared" si="4"/>
        <v>22820000</v>
      </c>
      <c r="J59" s="32">
        <f t="shared" si="5"/>
        <v>63000</v>
      </c>
      <c r="K59" s="32">
        <f t="shared" si="6"/>
        <v>20538000</v>
      </c>
    </row>
    <row r="60" spans="1:13" ht="39.950000000000003" customHeight="1" x14ac:dyDescent="0.25">
      <c r="A60" s="27">
        <f t="shared" ref="A60:A99" si="7">A59+1</f>
        <v>3</v>
      </c>
      <c r="B60" s="82"/>
      <c r="C60" s="82"/>
      <c r="D60" s="28" t="s">
        <v>52</v>
      </c>
      <c r="E60" s="28" t="s">
        <v>53</v>
      </c>
      <c r="F60" s="29" t="s">
        <v>21</v>
      </c>
      <c r="G60" s="30">
        <v>480</v>
      </c>
      <c r="H60" s="31">
        <v>10000</v>
      </c>
      <c r="I60" s="31">
        <f t="shared" si="4"/>
        <v>4800000</v>
      </c>
      <c r="J60" s="32">
        <f t="shared" si="5"/>
        <v>9000</v>
      </c>
      <c r="K60" s="32">
        <f t="shared" si="6"/>
        <v>4320000</v>
      </c>
    </row>
    <row r="61" spans="1:13" ht="64.5" customHeight="1" x14ac:dyDescent="0.25">
      <c r="A61" s="27">
        <f t="shared" si="7"/>
        <v>4</v>
      </c>
      <c r="B61" s="82"/>
      <c r="C61" s="82"/>
      <c r="D61" s="28" t="s">
        <v>54</v>
      </c>
      <c r="E61" s="28" t="s">
        <v>29</v>
      </c>
      <c r="F61" s="45" t="s">
        <v>20</v>
      </c>
      <c r="G61" s="30">
        <v>1000</v>
      </c>
      <c r="H61" s="31">
        <v>20000</v>
      </c>
      <c r="I61" s="31">
        <f t="shared" si="4"/>
        <v>20000000</v>
      </c>
      <c r="J61" s="32">
        <f t="shared" si="5"/>
        <v>18000</v>
      </c>
      <c r="K61" s="32">
        <f t="shared" si="6"/>
        <v>18000000</v>
      </c>
    </row>
    <row r="62" spans="1:13" ht="75.75" customHeight="1" x14ac:dyDescent="0.25">
      <c r="A62" s="27">
        <f t="shared" si="7"/>
        <v>5</v>
      </c>
      <c r="B62" s="83" t="s">
        <v>75</v>
      </c>
      <c r="C62" s="83" t="s">
        <v>19</v>
      </c>
      <c r="D62" s="28" t="s">
        <v>76</v>
      </c>
      <c r="E62" s="28" t="s">
        <v>77</v>
      </c>
      <c r="F62" s="29" t="s">
        <v>20</v>
      </c>
      <c r="G62" s="30">
        <v>15</v>
      </c>
      <c r="H62" s="31">
        <v>150000</v>
      </c>
      <c r="I62" s="31">
        <f t="shared" si="4"/>
        <v>2250000</v>
      </c>
      <c r="J62" s="32">
        <f t="shared" si="5"/>
        <v>135000</v>
      </c>
      <c r="K62" s="32">
        <f t="shared" si="6"/>
        <v>2025000</v>
      </c>
      <c r="M62" s="13"/>
    </row>
    <row r="63" spans="1:13" ht="60.75" customHeight="1" x14ac:dyDescent="0.25">
      <c r="A63" s="27">
        <f t="shared" si="7"/>
        <v>6</v>
      </c>
      <c r="B63" s="83"/>
      <c r="C63" s="83"/>
      <c r="D63" s="28" t="s">
        <v>78</v>
      </c>
      <c r="E63" s="28" t="s">
        <v>79</v>
      </c>
      <c r="F63" s="29" t="s">
        <v>20</v>
      </c>
      <c r="G63" s="30">
        <v>15</v>
      </c>
      <c r="H63" s="31">
        <v>250000</v>
      </c>
      <c r="I63" s="31">
        <f t="shared" si="4"/>
        <v>3750000</v>
      </c>
      <c r="J63" s="32">
        <f t="shared" si="5"/>
        <v>225000</v>
      </c>
      <c r="K63" s="32">
        <f t="shared" si="6"/>
        <v>3375000</v>
      </c>
    </row>
    <row r="64" spans="1:13" s="14" customFormat="1" ht="60.75" customHeight="1" x14ac:dyDescent="0.25">
      <c r="A64" s="27">
        <f t="shared" si="7"/>
        <v>7</v>
      </c>
      <c r="B64" s="83"/>
      <c r="C64" s="83"/>
      <c r="D64" s="28" t="s">
        <v>78</v>
      </c>
      <c r="E64" s="28" t="s">
        <v>80</v>
      </c>
      <c r="F64" s="29" t="s">
        <v>20</v>
      </c>
      <c r="G64" s="30">
        <v>15</v>
      </c>
      <c r="H64" s="31">
        <v>120000</v>
      </c>
      <c r="I64" s="31">
        <f t="shared" si="4"/>
        <v>1800000</v>
      </c>
      <c r="J64" s="32">
        <f t="shared" si="5"/>
        <v>108000</v>
      </c>
      <c r="K64" s="32">
        <f t="shared" si="6"/>
        <v>1620000</v>
      </c>
    </row>
    <row r="65" spans="1:11" ht="58.5" customHeight="1" x14ac:dyDescent="0.25">
      <c r="A65" s="27">
        <f t="shared" si="7"/>
        <v>8</v>
      </c>
      <c r="B65" s="83"/>
      <c r="C65" s="83"/>
      <c r="D65" s="28" t="s">
        <v>78</v>
      </c>
      <c r="E65" s="28" t="s">
        <v>81</v>
      </c>
      <c r="F65" s="29" t="s">
        <v>20</v>
      </c>
      <c r="G65" s="30">
        <v>5</v>
      </c>
      <c r="H65" s="31">
        <v>500000</v>
      </c>
      <c r="I65" s="31">
        <f t="shared" si="4"/>
        <v>2500000</v>
      </c>
      <c r="J65" s="32">
        <f t="shared" si="5"/>
        <v>450000</v>
      </c>
      <c r="K65" s="32">
        <f t="shared" si="6"/>
        <v>2250000</v>
      </c>
    </row>
    <row r="66" spans="1:11" ht="39.950000000000003" customHeight="1" x14ac:dyDescent="0.25">
      <c r="A66" s="27">
        <f t="shared" si="7"/>
        <v>9</v>
      </c>
      <c r="B66" s="83"/>
      <c r="C66" s="83"/>
      <c r="D66" s="28" t="s">
        <v>82</v>
      </c>
      <c r="E66" s="28"/>
      <c r="F66" s="29" t="s">
        <v>28</v>
      </c>
      <c r="G66" s="30">
        <v>14</v>
      </c>
      <c r="H66" s="31">
        <v>1000000</v>
      </c>
      <c r="I66" s="31">
        <f t="shared" si="4"/>
        <v>14000000</v>
      </c>
      <c r="J66" s="32">
        <f t="shared" si="5"/>
        <v>900000</v>
      </c>
      <c r="K66" s="32">
        <f t="shared" si="6"/>
        <v>12600000</v>
      </c>
    </row>
    <row r="67" spans="1:11" ht="39.950000000000003" customHeight="1" x14ac:dyDescent="0.25">
      <c r="A67" s="27">
        <f t="shared" si="7"/>
        <v>10</v>
      </c>
      <c r="B67" s="83"/>
      <c r="C67" s="83"/>
      <c r="D67" s="28" t="s">
        <v>82</v>
      </c>
      <c r="E67" s="28" t="s">
        <v>83</v>
      </c>
      <c r="F67" s="29" t="s">
        <v>28</v>
      </c>
      <c r="G67" s="30">
        <v>1</v>
      </c>
      <c r="H67" s="31">
        <v>1000000</v>
      </c>
      <c r="I67" s="31">
        <f t="shared" si="4"/>
        <v>1000000</v>
      </c>
      <c r="J67" s="32">
        <f t="shared" si="5"/>
        <v>900000</v>
      </c>
      <c r="K67" s="32">
        <f t="shared" si="6"/>
        <v>900000</v>
      </c>
    </row>
    <row r="68" spans="1:11" ht="39.950000000000003" customHeight="1" x14ac:dyDescent="0.25">
      <c r="A68" s="27">
        <f t="shared" si="7"/>
        <v>11</v>
      </c>
      <c r="B68" s="83"/>
      <c r="C68" s="83"/>
      <c r="D68" s="28" t="s">
        <v>82</v>
      </c>
      <c r="E68" s="28" t="s">
        <v>84</v>
      </c>
      <c r="F68" s="29" t="s">
        <v>28</v>
      </c>
      <c r="G68" s="30">
        <v>1</v>
      </c>
      <c r="H68" s="31">
        <v>800000</v>
      </c>
      <c r="I68" s="31">
        <f t="shared" si="4"/>
        <v>800000</v>
      </c>
      <c r="J68" s="32">
        <f t="shared" si="5"/>
        <v>720000</v>
      </c>
      <c r="K68" s="32">
        <f t="shared" si="6"/>
        <v>720000</v>
      </c>
    </row>
    <row r="69" spans="1:11" ht="39.950000000000003" customHeight="1" x14ac:dyDescent="0.25">
      <c r="A69" s="27">
        <f t="shared" si="7"/>
        <v>12</v>
      </c>
      <c r="B69" s="83"/>
      <c r="C69" s="83"/>
      <c r="D69" s="28" t="s">
        <v>82</v>
      </c>
      <c r="E69" s="28" t="s">
        <v>85</v>
      </c>
      <c r="F69" s="29" t="s">
        <v>28</v>
      </c>
      <c r="G69" s="30">
        <v>1</v>
      </c>
      <c r="H69" s="31">
        <v>800000</v>
      </c>
      <c r="I69" s="31">
        <f t="shared" si="4"/>
        <v>800000</v>
      </c>
      <c r="J69" s="32">
        <f t="shared" si="5"/>
        <v>720000</v>
      </c>
      <c r="K69" s="32">
        <f t="shared" si="6"/>
        <v>720000</v>
      </c>
    </row>
    <row r="70" spans="1:11" ht="39.950000000000003" customHeight="1" x14ac:dyDescent="0.25">
      <c r="A70" s="27">
        <f t="shared" si="7"/>
        <v>13</v>
      </c>
      <c r="B70" s="83"/>
      <c r="C70" s="83"/>
      <c r="D70" s="28" t="s">
        <v>82</v>
      </c>
      <c r="E70" s="28" t="s">
        <v>86</v>
      </c>
      <c r="F70" s="29" t="s">
        <v>28</v>
      </c>
      <c r="G70" s="30">
        <v>1</v>
      </c>
      <c r="H70" s="31">
        <v>500000</v>
      </c>
      <c r="I70" s="31">
        <f t="shared" si="4"/>
        <v>500000</v>
      </c>
      <c r="J70" s="32">
        <f t="shared" si="5"/>
        <v>450000</v>
      </c>
      <c r="K70" s="32">
        <f t="shared" si="6"/>
        <v>450000</v>
      </c>
    </row>
    <row r="71" spans="1:11" ht="39.950000000000003" customHeight="1" x14ac:dyDescent="0.25">
      <c r="A71" s="27">
        <f t="shared" si="7"/>
        <v>14</v>
      </c>
      <c r="B71" s="83"/>
      <c r="C71" s="83"/>
      <c r="D71" s="28" t="s">
        <v>82</v>
      </c>
      <c r="E71" s="28" t="s">
        <v>87</v>
      </c>
      <c r="F71" s="29" t="s">
        <v>28</v>
      </c>
      <c r="G71" s="30">
        <v>1</v>
      </c>
      <c r="H71" s="31">
        <v>800000</v>
      </c>
      <c r="I71" s="31">
        <f t="shared" si="4"/>
        <v>800000</v>
      </c>
      <c r="J71" s="32">
        <f t="shared" si="5"/>
        <v>720000</v>
      </c>
      <c r="K71" s="32">
        <f t="shared" si="6"/>
        <v>720000</v>
      </c>
    </row>
    <row r="72" spans="1:11" ht="39.950000000000003" customHeight="1" x14ac:dyDescent="0.25">
      <c r="A72" s="27">
        <f t="shared" si="7"/>
        <v>15</v>
      </c>
      <c r="B72" s="83"/>
      <c r="C72" s="83"/>
      <c r="D72" s="28" t="s">
        <v>82</v>
      </c>
      <c r="E72" s="28" t="s">
        <v>88</v>
      </c>
      <c r="F72" s="29" t="s">
        <v>28</v>
      </c>
      <c r="G72" s="30">
        <v>1</v>
      </c>
      <c r="H72" s="31">
        <v>500000</v>
      </c>
      <c r="I72" s="31">
        <f t="shared" si="4"/>
        <v>500000</v>
      </c>
      <c r="J72" s="32">
        <f t="shared" si="5"/>
        <v>450000</v>
      </c>
      <c r="K72" s="32">
        <f t="shared" si="6"/>
        <v>450000</v>
      </c>
    </row>
    <row r="73" spans="1:11" ht="39.950000000000003" customHeight="1" x14ac:dyDescent="0.25">
      <c r="A73" s="27">
        <f t="shared" si="7"/>
        <v>16</v>
      </c>
      <c r="B73" s="83"/>
      <c r="C73" s="83"/>
      <c r="D73" s="28" t="s">
        <v>59</v>
      </c>
      <c r="E73" s="28" t="s">
        <v>89</v>
      </c>
      <c r="F73" s="29" t="s">
        <v>20</v>
      </c>
      <c r="G73" s="30">
        <v>4</v>
      </c>
      <c r="H73" s="31">
        <v>1500000</v>
      </c>
      <c r="I73" s="31">
        <f t="shared" si="4"/>
        <v>6000000</v>
      </c>
      <c r="J73" s="32">
        <f t="shared" si="5"/>
        <v>1350000</v>
      </c>
      <c r="K73" s="32">
        <f t="shared" si="6"/>
        <v>5400000</v>
      </c>
    </row>
    <row r="74" spans="1:11" ht="39.950000000000003" customHeight="1" x14ac:dyDescent="0.25">
      <c r="A74" s="27">
        <f t="shared" si="7"/>
        <v>17</v>
      </c>
      <c r="B74" s="83"/>
      <c r="C74" s="83"/>
      <c r="D74" s="28" t="s">
        <v>59</v>
      </c>
      <c r="E74" s="28" t="s">
        <v>90</v>
      </c>
      <c r="F74" s="29" t="s">
        <v>20</v>
      </c>
      <c r="G74" s="30">
        <v>2</v>
      </c>
      <c r="H74" s="31">
        <v>1500000</v>
      </c>
      <c r="I74" s="31">
        <f t="shared" si="4"/>
        <v>3000000</v>
      </c>
      <c r="J74" s="32">
        <f t="shared" si="5"/>
        <v>1350000</v>
      </c>
      <c r="K74" s="32">
        <f t="shared" si="6"/>
        <v>2700000</v>
      </c>
    </row>
    <row r="75" spans="1:11" ht="39.950000000000003" customHeight="1" x14ac:dyDescent="0.25">
      <c r="A75" s="27">
        <f t="shared" si="7"/>
        <v>18</v>
      </c>
      <c r="B75" s="83"/>
      <c r="C75" s="83"/>
      <c r="D75" s="28" t="s">
        <v>59</v>
      </c>
      <c r="E75" s="28" t="s">
        <v>91</v>
      </c>
      <c r="F75" s="29" t="s">
        <v>20</v>
      </c>
      <c r="G75" s="30">
        <v>2</v>
      </c>
      <c r="H75" s="31">
        <v>1800000</v>
      </c>
      <c r="I75" s="31">
        <f t="shared" si="4"/>
        <v>3600000</v>
      </c>
      <c r="J75" s="32">
        <f t="shared" si="5"/>
        <v>1620000</v>
      </c>
      <c r="K75" s="32">
        <f t="shared" si="6"/>
        <v>3240000</v>
      </c>
    </row>
    <row r="76" spans="1:11" ht="39.950000000000003" customHeight="1" x14ac:dyDescent="0.25">
      <c r="A76" s="27">
        <f t="shared" si="7"/>
        <v>19</v>
      </c>
      <c r="B76" s="83"/>
      <c r="C76" s="83"/>
      <c r="D76" s="28" t="s">
        <v>92</v>
      </c>
      <c r="E76" s="28" t="s">
        <v>93</v>
      </c>
      <c r="F76" s="29" t="s">
        <v>20</v>
      </c>
      <c r="G76" s="30">
        <v>1</v>
      </c>
      <c r="H76" s="31">
        <v>2000000</v>
      </c>
      <c r="I76" s="31">
        <f t="shared" si="4"/>
        <v>2000000</v>
      </c>
      <c r="J76" s="32">
        <f t="shared" si="5"/>
        <v>1800000</v>
      </c>
      <c r="K76" s="32">
        <f t="shared" si="6"/>
        <v>1800000</v>
      </c>
    </row>
    <row r="77" spans="1:11" ht="39.950000000000003" customHeight="1" x14ac:dyDescent="0.25">
      <c r="A77" s="27">
        <f t="shared" si="7"/>
        <v>20</v>
      </c>
      <c r="B77" s="83"/>
      <c r="C77" s="83"/>
      <c r="D77" s="28" t="s">
        <v>92</v>
      </c>
      <c r="E77" s="28" t="s">
        <v>94</v>
      </c>
      <c r="F77" s="29" t="s">
        <v>20</v>
      </c>
      <c r="G77" s="30">
        <v>1</v>
      </c>
      <c r="H77" s="31">
        <v>1200000</v>
      </c>
      <c r="I77" s="31">
        <f t="shared" si="4"/>
        <v>1200000</v>
      </c>
      <c r="J77" s="32">
        <f t="shared" si="5"/>
        <v>1080000</v>
      </c>
      <c r="K77" s="32">
        <f t="shared" si="6"/>
        <v>1080000</v>
      </c>
    </row>
    <row r="78" spans="1:11" ht="39.950000000000003" customHeight="1" x14ac:dyDescent="0.25">
      <c r="A78" s="27">
        <f t="shared" si="7"/>
        <v>21</v>
      </c>
      <c r="B78" s="83"/>
      <c r="C78" s="83"/>
      <c r="D78" s="28" t="s">
        <v>92</v>
      </c>
      <c r="E78" s="28" t="s">
        <v>95</v>
      </c>
      <c r="F78" s="29" t="s">
        <v>20</v>
      </c>
      <c r="G78" s="30">
        <v>1</v>
      </c>
      <c r="H78" s="31">
        <v>2500000</v>
      </c>
      <c r="I78" s="31">
        <f t="shared" si="4"/>
        <v>2500000</v>
      </c>
      <c r="J78" s="32">
        <f t="shared" si="5"/>
        <v>2250000</v>
      </c>
      <c r="K78" s="32">
        <f t="shared" si="6"/>
        <v>2250000</v>
      </c>
    </row>
    <row r="79" spans="1:11" ht="39.950000000000003" customHeight="1" x14ac:dyDescent="0.25">
      <c r="A79" s="27">
        <f t="shared" si="7"/>
        <v>22</v>
      </c>
      <c r="B79" s="83"/>
      <c r="C79" s="83"/>
      <c r="D79" s="28" t="s">
        <v>92</v>
      </c>
      <c r="E79" s="28" t="s">
        <v>96</v>
      </c>
      <c r="F79" s="29" t="s">
        <v>20</v>
      </c>
      <c r="G79" s="30">
        <v>1</v>
      </c>
      <c r="H79" s="31">
        <v>1500000</v>
      </c>
      <c r="I79" s="31">
        <f t="shared" si="4"/>
        <v>1500000</v>
      </c>
      <c r="J79" s="32">
        <f t="shared" si="5"/>
        <v>1350000</v>
      </c>
      <c r="K79" s="32">
        <f t="shared" si="6"/>
        <v>1350000</v>
      </c>
    </row>
    <row r="80" spans="1:11" ht="39.950000000000003" customHeight="1" x14ac:dyDescent="0.25">
      <c r="A80" s="27">
        <f t="shared" si="7"/>
        <v>23</v>
      </c>
      <c r="B80" s="83"/>
      <c r="C80" s="83"/>
      <c r="D80" s="28" t="s">
        <v>97</v>
      </c>
      <c r="E80" s="28" t="s">
        <v>98</v>
      </c>
      <c r="F80" s="29" t="s">
        <v>20</v>
      </c>
      <c r="G80" s="30">
        <v>1</v>
      </c>
      <c r="H80" s="31">
        <v>700000</v>
      </c>
      <c r="I80" s="31">
        <f t="shared" si="4"/>
        <v>700000</v>
      </c>
      <c r="J80" s="32">
        <f t="shared" si="5"/>
        <v>630000</v>
      </c>
      <c r="K80" s="32">
        <f t="shared" si="6"/>
        <v>630000</v>
      </c>
    </row>
    <row r="81" spans="1:11" ht="39.950000000000003" customHeight="1" x14ac:dyDescent="0.25">
      <c r="A81" s="27">
        <f t="shared" si="7"/>
        <v>24</v>
      </c>
      <c r="B81" s="83"/>
      <c r="C81" s="83"/>
      <c r="D81" s="28" t="s">
        <v>97</v>
      </c>
      <c r="E81" s="28" t="s">
        <v>99</v>
      </c>
      <c r="F81" s="29" t="s">
        <v>20</v>
      </c>
      <c r="G81" s="30">
        <v>1</v>
      </c>
      <c r="H81" s="31">
        <v>1200000</v>
      </c>
      <c r="I81" s="31">
        <f t="shared" si="4"/>
        <v>1200000</v>
      </c>
      <c r="J81" s="32">
        <f t="shared" si="5"/>
        <v>1080000</v>
      </c>
      <c r="K81" s="32">
        <f t="shared" si="6"/>
        <v>1080000</v>
      </c>
    </row>
    <row r="82" spans="1:11" ht="39.950000000000003" customHeight="1" x14ac:dyDescent="0.25">
      <c r="A82" s="27">
        <f t="shared" si="7"/>
        <v>25</v>
      </c>
      <c r="B82" s="83"/>
      <c r="C82" s="83"/>
      <c r="D82" s="28" t="s">
        <v>97</v>
      </c>
      <c r="E82" s="28" t="s">
        <v>100</v>
      </c>
      <c r="F82" s="29" t="s">
        <v>20</v>
      </c>
      <c r="G82" s="30">
        <v>1</v>
      </c>
      <c r="H82" s="31">
        <v>600000</v>
      </c>
      <c r="I82" s="31">
        <f t="shared" si="4"/>
        <v>600000</v>
      </c>
      <c r="J82" s="32">
        <f t="shared" si="5"/>
        <v>540000</v>
      </c>
      <c r="K82" s="32">
        <f t="shared" si="6"/>
        <v>540000</v>
      </c>
    </row>
    <row r="83" spans="1:11" ht="39.950000000000003" customHeight="1" x14ac:dyDescent="0.25">
      <c r="A83" s="27">
        <f t="shared" si="7"/>
        <v>26</v>
      </c>
      <c r="B83" s="83"/>
      <c r="C83" s="83"/>
      <c r="D83" s="28" t="s">
        <v>97</v>
      </c>
      <c r="E83" s="28" t="s">
        <v>101</v>
      </c>
      <c r="F83" s="29" t="s">
        <v>20</v>
      </c>
      <c r="G83" s="30">
        <v>1</v>
      </c>
      <c r="H83" s="31">
        <v>1500000</v>
      </c>
      <c r="I83" s="31">
        <f t="shared" si="4"/>
        <v>1500000</v>
      </c>
      <c r="J83" s="32">
        <f t="shared" si="5"/>
        <v>1350000</v>
      </c>
      <c r="K83" s="32">
        <f t="shared" si="6"/>
        <v>1350000</v>
      </c>
    </row>
    <row r="84" spans="1:11" ht="42.75" customHeight="1" x14ac:dyDescent="0.25">
      <c r="A84" s="27">
        <f t="shared" si="7"/>
        <v>27</v>
      </c>
      <c r="B84" s="88" t="s">
        <v>102</v>
      </c>
      <c r="C84" s="88" t="s">
        <v>19</v>
      </c>
      <c r="D84" s="28" t="s">
        <v>103</v>
      </c>
      <c r="E84" s="28" t="s">
        <v>104</v>
      </c>
      <c r="F84" s="29" t="s">
        <v>105</v>
      </c>
      <c r="G84" s="30">
        <v>40</v>
      </c>
      <c r="H84" s="31">
        <v>400000</v>
      </c>
      <c r="I84" s="31">
        <f t="shared" si="4"/>
        <v>16000000</v>
      </c>
      <c r="J84" s="32">
        <f t="shared" si="5"/>
        <v>360000</v>
      </c>
      <c r="K84" s="32">
        <f t="shared" si="6"/>
        <v>14400000</v>
      </c>
    </row>
    <row r="85" spans="1:11" ht="39.75" customHeight="1" x14ac:dyDescent="0.25">
      <c r="A85" s="27">
        <f t="shared" si="7"/>
        <v>28</v>
      </c>
      <c r="B85" s="88"/>
      <c r="C85" s="88"/>
      <c r="D85" s="28" t="s">
        <v>106</v>
      </c>
      <c r="E85" s="28" t="s">
        <v>107</v>
      </c>
      <c r="F85" s="29" t="s">
        <v>41</v>
      </c>
      <c r="G85" s="30">
        <v>480</v>
      </c>
      <c r="H85" s="31">
        <v>25000</v>
      </c>
      <c r="I85" s="31">
        <f t="shared" si="4"/>
        <v>12000000</v>
      </c>
      <c r="J85" s="32">
        <f t="shared" si="5"/>
        <v>22500</v>
      </c>
      <c r="K85" s="32">
        <f t="shared" si="6"/>
        <v>10800000</v>
      </c>
    </row>
    <row r="86" spans="1:11" ht="39.950000000000003" customHeight="1" x14ac:dyDescent="0.25">
      <c r="A86" s="27">
        <f t="shared" si="7"/>
        <v>29</v>
      </c>
      <c r="B86" s="82" t="s">
        <v>164</v>
      </c>
      <c r="C86" s="82" t="s">
        <v>19</v>
      </c>
      <c r="D86" s="28" t="s">
        <v>165</v>
      </c>
      <c r="E86" s="28" t="s">
        <v>166</v>
      </c>
      <c r="F86" s="29" t="s">
        <v>42</v>
      </c>
      <c r="G86" s="30">
        <v>8</v>
      </c>
      <c r="H86" s="31">
        <v>150000</v>
      </c>
      <c r="I86" s="31">
        <f t="shared" si="4"/>
        <v>1200000</v>
      </c>
      <c r="J86" s="32">
        <f t="shared" si="5"/>
        <v>135000</v>
      </c>
      <c r="K86" s="32">
        <f t="shared" si="6"/>
        <v>1080000</v>
      </c>
    </row>
    <row r="87" spans="1:11" ht="39.950000000000003" customHeight="1" x14ac:dyDescent="0.25">
      <c r="A87" s="27">
        <f t="shared" si="7"/>
        <v>30</v>
      </c>
      <c r="B87" s="82"/>
      <c r="C87" s="82"/>
      <c r="D87" s="28" t="s">
        <v>165</v>
      </c>
      <c r="E87" s="28" t="s">
        <v>167</v>
      </c>
      <c r="F87" s="29" t="s">
        <v>42</v>
      </c>
      <c r="G87" s="30">
        <v>6</v>
      </c>
      <c r="H87" s="31">
        <v>160000</v>
      </c>
      <c r="I87" s="31">
        <f t="shared" si="4"/>
        <v>960000</v>
      </c>
      <c r="J87" s="32">
        <f t="shared" si="5"/>
        <v>144000</v>
      </c>
      <c r="K87" s="32">
        <f t="shared" si="6"/>
        <v>864000</v>
      </c>
    </row>
    <row r="88" spans="1:11" ht="39.950000000000003" customHeight="1" x14ac:dyDescent="0.25">
      <c r="A88" s="27">
        <f t="shared" si="7"/>
        <v>31</v>
      </c>
      <c r="B88" s="82"/>
      <c r="C88" s="82"/>
      <c r="D88" s="28" t="s">
        <v>31</v>
      </c>
      <c r="E88" s="28" t="s">
        <v>168</v>
      </c>
      <c r="F88" s="29" t="s">
        <v>20</v>
      </c>
      <c r="G88" s="30">
        <v>160</v>
      </c>
      <c r="H88" s="31">
        <v>8000</v>
      </c>
      <c r="I88" s="31">
        <f t="shared" si="4"/>
        <v>1280000</v>
      </c>
      <c r="J88" s="32">
        <f t="shared" si="5"/>
        <v>7200</v>
      </c>
      <c r="K88" s="32">
        <f t="shared" si="6"/>
        <v>1152000</v>
      </c>
    </row>
    <row r="89" spans="1:11" ht="39.950000000000003" customHeight="1" x14ac:dyDescent="0.25">
      <c r="A89" s="27">
        <f t="shared" si="7"/>
        <v>32</v>
      </c>
      <c r="B89" s="82" t="s">
        <v>169</v>
      </c>
      <c r="C89" s="82" t="s">
        <v>19</v>
      </c>
      <c r="D89" s="28" t="s">
        <v>170</v>
      </c>
      <c r="E89" s="28" t="s">
        <v>40</v>
      </c>
      <c r="F89" s="29" t="s">
        <v>20</v>
      </c>
      <c r="G89" s="30">
        <v>10</v>
      </c>
      <c r="H89" s="31">
        <v>150000</v>
      </c>
      <c r="I89" s="31">
        <f t="shared" si="4"/>
        <v>1500000</v>
      </c>
      <c r="J89" s="32">
        <f t="shared" si="5"/>
        <v>135000</v>
      </c>
      <c r="K89" s="32">
        <f t="shared" si="6"/>
        <v>1350000</v>
      </c>
    </row>
    <row r="90" spans="1:11" ht="74.25" customHeight="1" x14ac:dyDescent="0.25">
      <c r="A90" s="27">
        <f t="shared" si="7"/>
        <v>33</v>
      </c>
      <c r="B90" s="82"/>
      <c r="C90" s="82"/>
      <c r="D90" s="28" t="s">
        <v>171</v>
      </c>
      <c r="E90" s="28" t="s">
        <v>172</v>
      </c>
      <c r="F90" s="29" t="s">
        <v>20</v>
      </c>
      <c r="G90" s="30">
        <v>20</v>
      </c>
      <c r="H90" s="31">
        <v>90000</v>
      </c>
      <c r="I90" s="31">
        <f t="shared" si="4"/>
        <v>1800000</v>
      </c>
      <c r="J90" s="32">
        <f t="shared" si="5"/>
        <v>81000</v>
      </c>
      <c r="K90" s="32">
        <f t="shared" si="6"/>
        <v>1620000</v>
      </c>
    </row>
    <row r="91" spans="1:11" ht="39.950000000000003" customHeight="1" x14ac:dyDescent="0.25">
      <c r="A91" s="27">
        <f t="shared" si="7"/>
        <v>34</v>
      </c>
      <c r="B91" s="82"/>
      <c r="C91" s="82"/>
      <c r="D91" s="28" t="s">
        <v>173</v>
      </c>
      <c r="E91" s="28" t="s">
        <v>174</v>
      </c>
      <c r="F91" s="29" t="s">
        <v>20</v>
      </c>
      <c r="G91" s="30">
        <v>5</v>
      </c>
      <c r="H91" s="31">
        <v>400000</v>
      </c>
      <c r="I91" s="31">
        <f t="shared" si="4"/>
        <v>2000000</v>
      </c>
      <c r="J91" s="32">
        <f t="shared" si="5"/>
        <v>360000</v>
      </c>
      <c r="K91" s="32">
        <f t="shared" si="6"/>
        <v>1800000</v>
      </c>
    </row>
    <row r="92" spans="1:11" ht="39.950000000000003" customHeight="1" x14ac:dyDescent="0.25">
      <c r="A92" s="27">
        <f t="shared" si="7"/>
        <v>35</v>
      </c>
      <c r="B92" s="82"/>
      <c r="C92" s="82"/>
      <c r="D92" s="28" t="s">
        <v>175</v>
      </c>
      <c r="E92" s="28" t="s">
        <v>176</v>
      </c>
      <c r="F92" s="29" t="s">
        <v>177</v>
      </c>
      <c r="G92" s="30">
        <v>310</v>
      </c>
      <c r="H92" s="31">
        <v>120000</v>
      </c>
      <c r="I92" s="31">
        <f t="shared" si="4"/>
        <v>37200000</v>
      </c>
      <c r="J92" s="32">
        <f t="shared" si="5"/>
        <v>108000</v>
      </c>
      <c r="K92" s="32">
        <f t="shared" si="6"/>
        <v>33480000</v>
      </c>
    </row>
    <row r="93" spans="1:11" ht="39.950000000000003" customHeight="1" x14ac:dyDescent="0.25">
      <c r="A93" s="27">
        <f t="shared" si="7"/>
        <v>36</v>
      </c>
      <c r="B93" s="82"/>
      <c r="C93" s="82"/>
      <c r="D93" s="28" t="s">
        <v>178</v>
      </c>
      <c r="E93" s="28"/>
      <c r="F93" s="29" t="s">
        <v>20</v>
      </c>
      <c r="G93" s="30">
        <v>6</v>
      </c>
      <c r="H93" s="31">
        <v>800000</v>
      </c>
      <c r="I93" s="31">
        <f t="shared" si="4"/>
        <v>4800000</v>
      </c>
      <c r="J93" s="32">
        <f t="shared" si="5"/>
        <v>720000</v>
      </c>
      <c r="K93" s="32">
        <f t="shared" si="6"/>
        <v>4320000</v>
      </c>
    </row>
    <row r="94" spans="1:11" ht="39.950000000000003" customHeight="1" x14ac:dyDescent="0.25">
      <c r="A94" s="27">
        <f t="shared" si="7"/>
        <v>37</v>
      </c>
      <c r="B94" s="82"/>
      <c r="C94" s="82"/>
      <c r="D94" s="28" t="s">
        <v>179</v>
      </c>
      <c r="E94" s="28"/>
      <c r="F94" s="29" t="s">
        <v>20</v>
      </c>
      <c r="G94" s="30">
        <v>6</v>
      </c>
      <c r="H94" s="31">
        <v>670000</v>
      </c>
      <c r="I94" s="31">
        <f t="shared" si="4"/>
        <v>4020000</v>
      </c>
      <c r="J94" s="32">
        <f t="shared" si="5"/>
        <v>603000</v>
      </c>
      <c r="K94" s="32">
        <f t="shared" si="6"/>
        <v>3618000</v>
      </c>
    </row>
    <row r="95" spans="1:11" ht="39.950000000000003" customHeight="1" x14ac:dyDescent="0.25">
      <c r="A95" s="27">
        <f t="shared" si="7"/>
        <v>38</v>
      </c>
      <c r="B95" s="82"/>
      <c r="C95" s="82"/>
      <c r="D95" s="28" t="s">
        <v>180</v>
      </c>
      <c r="E95" s="28"/>
      <c r="F95" s="29" t="s">
        <v>20</v>
      </c>
      <c r="G95" s="30">
        <v>6</v>
      </c>
      <c r="H95" s="31">
        <v>650000</v>
      </c>
      <c r="I95" s="31">
        <f t="shared" si="4"/>
        <v>3900000</v>
      </c>
      <c r="J95" s="32">
        <f t="shared" si="5"/>
        <v>585000</v>
      </c>
      <c r="K95" s="32">
        <f t="shared" si="6"/>
        <v>3510000</v>
      </c>
    </row>
    <row r="96" spans="1:11" ht="39.950000000000003" customHeight="1" x14ac:dyDescent="0.25">
      <c r="A96" s="27">
        <f t="shared" si="7"/>
        <v>39</v>
      </c>
      <c r="B96" s="82"/>
      <c r="C96" s="82"/>
      <c r="D96" s="28" t="s">
        <v>181</v>
      </c>
      <c r="E96" s="28"/>
      <c r="F96" s="29" t="s">
        <v>20</v>
      </c>
      <c r="G96" s="30">
        <v>3</v>
      </c>
      <c r="H96" s="31">
        <v>1000000</v>
      </c>
      <c r="I96" s="31">
        <f t="shared" si="4"/>
        <v>3000000</v>
      </c>
      <c r="J96" s="32">
        <f t="shared" si="5"/>
        <v>900000</v>
      </c>
      <c r="K96" s="32">
        <f t="shared" si="6"/>
        <v>2700000</v>
      </c>
    </row>
    <row r="97" spans="1:11" ht="39.950000000000003" customHeight="1" x14ac:dyDescent="0.25">
      <c r="A97" s="27">
        <f t="shared" si="7"/>
        <v>40</v>
      </c>
      <c r="B97" s="82"/>
      <c r="C97" s="82"/>
      <c r="D97" s="28" t="s">
        <v>182</v>
      </c>
      <c r="E97" s="28"/>
      <c r="F97" s="29" t="s">
        <v>20</v>
      </c>
      <c r="G97" s="30">
        <v>3</v>
      </c>
      <c r="H97" s="31">
        <v>500000</v>
      </c>
      <c r="I97" s="31">
        <f t="shared" si="4"/>
        <v>1500000</v>
      </c>
      <c r="J97" s="32">
        <f t="shared" si="5"/>
        <v>450000</v>
      </c>
      <c r="K97" s="32">
        <f t="shared" si="6"/>
        <v>1350000</v>
      </c>
    </row>
    <row r="98" spans="1:11" ht="39.950000000000003" customHeight="1" x14ac:dyDescent="0.25">
      <c r="A98" s="27">
        <f t="shared" si="7"/>
        <v>41</v>
      </c>
      <c r="B98" s="82"/>
      <c r="C98" s="82"/>
      <c r="D98" s="28" t="s">
        <v>183</v>
      </c>
      <c r="E98" s="28"/>
      <c r="F98" s="29" t="s">
        <v>28</v>
      </c>
      <c r="G98" s="30">
        <v>60</v>
      </c>
      <c r="H98" s="31">
        <v>180000</v>
      </c>
      <c r="I98" s="31">
        <f t="shared" si="4"/>
        <v>10800000</v>
      </c>
      <c r="J98" s="32">
        <f t="shared" si="5"/>
        <v>162000</v>
      </c>
      <c r="K98" s="32">
        <f t="shared" si="6"/>
        <v>9720000</v>
      </c>
    </row>
    <row r="99" spans="1:11" ht="39.950000000000003" customHeight="1" x14ac:dyDescent="0.25">
      <c r="A99" s="27">
        <f t="shared" si="7"/>
        <v>42</v>
      </c>
      <c r="B99" s="82"/>
      <c r="C99" s="82"/>
      <c r="D99" s="28" t="s">
        <v>184</v>
      </c>
      <c r="E99" s="28" t="s">
        <v>29</v>
      </c>
      <c r="F99" s="29" t="s">
        <v>20</v>
      </c>
      <c r="G99" s="30">
        <v>2</v>
      </c>
      <c r="H99" s="31">
        <v>700000</v>
      </c>
      <c r="I99" s="31">
        <f t="shared" si="4"/>
        <v>1400000</v>
      </c>
      <c r="J99" s="32">
        <f t="shared" si="5"/>
        <v>630000</v>
      </c>
      <c r="K99" s="32">
        <f t="shared" si="6"/>
        <v>1260000</v>
      </c>
    </row>
    <row r="100" spans="1:11" s="12" customFormat="1" ht="18.75" customHeight="1" x14ac:dyDescent="0.25">
      <c r="A100" s="48"/>
      <c r="B100" s="49" t="s">
        <v>757</v>
      </c>
      <c r="C100" s="49"/>
      <c r="D100" s="50"/>
      <c r="E100" s="50"/>
      <c r="F100" s="51"/>
      <c r="G100" s="52"/>
      <c r="H100" s="53"/>
      <c r="I100" s="53"/>
      <c r="J100" s="54"/>
      <c r="K100" s="54">
        <f>SUM(K101:K137)</f>
        <v>706941000</v>
      </c>
    </row>
    <row r="101" spans="1:11" ht="39.950000000000003" customHeight="1" x14ac:dyDescent="0.25">
      <c r="A101" s="27">
        <v>1</v>
      </c>
      <c r="B101" s="88" t="s">
        <v>108</v>
      </c>
      <c r="C101" s="88" t="s">
        <v>19</v>
      </c>
      <c r="D101" s="28" t="s">
        <v>109</v>
      </c>
      <c r="E101" s="28" t="s">
        <v>110</v>
      </c>
      <c r="F101" s="29" t="s">
        <v>20</v>
      </c>
      <c r="G101" s="30">
        <v>24</v>
      </c>
      <c r="H101" s="31">
        <v>400000</v>
      </c>
      <c r="I101" s="31">
        <f t="shared" ref="I101:I137" si="8">G101*H101</f>
        <v>9600000</v>
      </c>
      <c r="J101" s="32">
        <f t="shared" ref="J101:J137" si="9">H101-(H101*10%)</f>
        <v>360000</v>
      </c>
      <c r="K101" s="32">
        <f t="shared" ref="K101:K137" si="10">G101*J101</f>
        <v>8640000</v>
      </c>
    </row>
    <row r="102" spans="1:11" ht="39.950000000000003" customHeight="1" x14ac:dyDescent="0.25">
      <c r="A102" s="27">
        <f t="shared" ref="A102:A137" si="11">A101+1</f>
        <v>2</v>
      </c>
      <c r="B102" s="88"/>
      <c r="C102" s="88"/>
      <c r="D102" s="28" t="s">
        <v>111</v>
      </c>
      <c r="E102" s="28" t="s">
        <v>112</v>
      </c>
      <c r="F102" s="29" t="s">
        <v>20</v>
      </c>
      <c r="G102" s="30">
        <v>7</v>
      </c>
      <c r="H102" s="31">
        <v>210000</v>
      </c>
      <c r="I102" s="31">
        <f t="shared" si="8"/>
        <v>1470000</v>
      </c>
      <c r="J102" s="32">
        <f t="shared" si="9"/>
        <v>189000</v>
      </c>
      <c r="K102" s="32">
        <f t="shared" si="10"/>
        <v>1323000</v>
      </c>
    </row>
    <row r="103" spans="1:11" ht="39.950000000000003" customHeight="1" x14ac:dyDescent="0.25">
      <c r="A103" s="27">
        <f t="shared" si="11"/>
        <v>3</v>
      </c>
      <c r="B103" s="88"/>
      <c r="C103" s="88"/>
      <c r="D103" s="28" t="s">
        <v>113</v>
      </c>
      <c r="E103" s="28" t="s">
        <v>114</v>
      </c>
      <c r="F103" s="29" t="s">
        <v>20</v>
      </c>
      <c r="G103" s="30">
        <v>5</v>
      </c>
      <c r="H103" s="31">
        <v>400000</v>
      </c>
      <c r="I103" s="31">
        <f t="shared" si="8"/>
        <v>2000000</v>
      </c>
      <c r="J103" s="32">
        <f t="shared" si="9"/>
        <v>360000</v>
      </c>
      <c r="K103" s="32">
        <f t="shared" si="10"/>
        <v>1800000</v>
      </c>
    </row>
    <row r="104" spans="1:11" ht="39.950000000000003" customHeight="1" x14ac:dyDescent="0.25">
      <c r="A104" s="27">
        <f t="shared" si="11"/>
        <v>4</v>
      </c>
      <c r="B104" s="88"/>
      <c r="C104" s="88"/>
      <c r="D104" s="28" t="s">
        <v>27</v>
      </c>
      <c r="E104" s="28"/>
      <c r="F104" s="29" t="s">
        <v>21</v>
      </c>
      <c r="G104" s="30">
        <v>15</v>
      </c>
      <c r="H104" s="31">
        <v>250000</v>
      </c>
      <c r="I104" s="31">
        <f t="shared" si="8"/>
        <v>3750000</v>
      </c>
      <c r="J104" s="32">
        <f t="shared" si="9"/>
        <v>225000</v>
      </c>
      <c r="K104" s="32">
        <f t="shared" si="10"/>
        <v>3375000</v>
      </c>
    </row>
    <row r="105" spans="1:11" ht="39.950000000000003" customHeight="1" x14ac:dyDescent="0.25">
      <c r="A105" s="27">
        <f t="shared" si="11"/>
        <v>5</v>
      </c>
      <c r="B105" s="88"/>
      <c r="C105" s="88"/>
      <c r="D105" s="28" t="s">
        <v>115</v>
      </c>
      <c r="E105" s="28"/>
      <c r="F105" s="29" t="s">
        <v>28</v>
      </c>
      <c r="G105" s="30">
        <v>160</v>
      </c>
      <c r="H105" s="31">
        <v>80000</v>
      </c>
      <c r="I105" s="31">
        <f t="shared" si="8"/>
        <v>12800000</v>
      </c>
      <c r="J105" s="32">
        <f t="shared" si="9"/>
        <v>72000</v>
      </c>
      <c r="K105" s="32">
        <f t="shared" si="10"/>
        <v>11520000</v>
      </c>
    </row>
    <row r="106" spans="1:11" ht="55.5" customHeight="1" x14ac:dyDescent="0.25">
      <c r="A106" s="27">
        <f t="shared" si="11"/>
        <v>6</v>
      </c>
      <c r="B106" s="88"/>
      <c r="C106" s="88"/>
      <c r="D106" s="28" t="s">
        <v>116</v>
      </c>
      <c r="E106" s="28" t="s">
        <v>29</v>
      </c>
      <c r="F106" s="29" t="s">
        <v>20</v>
      </c>
      <c r="G106" s="30">
        <v>40</v>
      </c>
      <c r="H106" s="31">
        <v>15000</v>
      </c>
      <c r="I106" s="31">
        <f t="shared" si="8"/>
        <v>600000</v>
      </c>
      <c r="J106" s="32">
        <f t="shared" si="9"/>
        <v>13500</v>
      </c>
      <c r="K106" s="32">
        <f t="shared" si="10"/>
        <v>540000</v>
      </c>
    </row>
    <row r="107" spans="1:11" ht="39.950000000000003" customHeight="1" x14ac:dyDescent="0.25">
      <c r="A107" s="27">
        <f t="shared" si="11"/>
        <v>7</v>
      </c>
      <c r="B107" s="88"/>
      <c r="C107" s="88"/>
      <c r="D107" s="28" t="s">
        <v>117</v>
      </c>
      <c r="E107" s="28" t="s">
        <v>118</v>
      </c>
      <c r="F107" s="29" t="s">
        <v>21</v>
      </c>
      <c r="G107" s="30">
        <v>190</v>
      </c>
      <c r="H107" s="31">
        <v>30000</v>
      </c>
      <c r="I107" s="31">
        <f t="shared" si="8"/>
        <v>5700000</v>
      </c>
      <c r="J107" s="32">
        <f t="shared" si="9"/>
        <v>27000</v>
      </c>
      <c r="K107" s="32">
        <f t="shared" si="10"/>
        <v>5130000</v>
      </c>
    </row>
    <row r="108" spans="1:11" ht="39.950000000000003" customHeight="1" x14ac:dyDescent="0.25">
      <c r="A108" s="27">
        <f t="shared" si="11"/>
        <v>8</v>
      </c>
      <c r="B108" s="88"/>
      <c r="C108" s="88"/>
      <c r="D108" s="28" t="s">
        <v>117</v>
      </c>
      <c r="E108" s="28" t="s">
        <v>119</v>
      </c>
      <c r="F108" s="29" t="s">
        <v>21</v>
      </c>
      <c r="G108" s="30">
        <v>140</v>
      </c>
      <c r="H108" s="31">
        <v>200000</v>
      </c>
      <c r="I108" s="31">
        <f t="shared" si="8"/>
        <v>28000000</v>
      </c>
      <c r="J108" s="32">
        <f t="shared" si="9"/>
        <v>180000</v>
      </c>
      <c r="K108" s="32">
        <f t="shared" si="10"/>
        <v>25200000</v>
      </c>
    </row>
    <row r="109" spans="1:11" ht="39.950000000000003" customHeight="1" x14ac:dyDescent="0.25">
      <c r="A109" s="27">
        <f t="shared" si="11"/>
        <v>9</v>
      </c>
      <c r="B109" s="88"/>
      <c r="C109" s="88"/>
      <c r="D109" s="28" t="s">
        <v>120</v>
      </c>
      <c r="E109" s="28" t="s">
        <v>121</v>
      </c>
      <c r="F109" s="29" t="s">
        <v>20</v>
      </c>
      <c r="G109" s="30">
        <v>118</v>
      </c>
      <c r="H109" s="31">
        <v>35000</v>
      </c>
      <c r="I109" s="31">
        <f t="shared" si="8"/>
        <v>4130000</v>
      </c>
      <c r="J109" s="32">
        <f t="shared" si="9"/>
        <v>31500</v>
      </c>
      <c r="K109" s="32">
        <f t="shared" si="10"/>
        <v>3717000</v>
      </c>
    </row>
    <row r="110" spans="1:11" ht="39.950000000000003" customHeight="1" x14ac:dyDescent="0.25">
      <c r="A110" s="27">
        <f t="shared" si="11"/>
        <v>10</v>
      </c>
      <c r="B110" s="88"/>
      <c r="C110" s="88"/>
      <c r="D110" s="28" t="s">
        <v>120</v>
      </c>
      <c r="E110" s="28" t="s">
        <v>122</v>
      </c>
      <c r="F110" s="29" t="s">
        <v>20</v>
      </c>
      <c r="G110" s="30">
        <v>60</v>
      </c>
      <c r="H110" s="31">
        <v>40000</v>
      </c>
      <c r="I110" s="31">
        <f t="shared" si="8"/>
        <v>2400000</v>
      </c>
      <c r="J110" s="32">
        <f t="shared" si="9"/>
        <v>36000</v>
      </c>
      <c r="K110" s="32">
        <f t="shared" si="10"/>
        <v>2160000</v>
      </c>
    </row>
    <row r="111" spans="1:11" ht="62.25" customHeight="1" x14ac:dyDescent="0.25">
      <c r="A111" s="27">
        <f t="shared" si="11"/>
        <v>11</v>
      </c>
      <c r="B111" s="88"/>
      <c r="C111" s="88"/>
      <c r="D111" s="28" t="s">
        <v>123</v>
      </c>
      <c r="E111" s="28" t="s">
        <v>124</v>
      </c>
      <c r="F111" s="29" t="s">
        <v>20</v>
      </c>
      <c r="G111" s="30">
        <v>200</v>
      </c>
      <c r="H111" s="31">
        <v>80000</v>
      </c>
      <c r="I111" s="31">
        <f t="shared" si="8"/>
        <v>16000000</v>
      </c>
      <c r="J111" s="32">
        <f t="shared" si="9"/>
        <v>72000</v>
      </c>
      <c r="K111" s="32">
        <f t="shared" si="10"/>
        <v>14400000</v>
      </c>
    </row>
    <row r="112" spans="1:11" ht="59.25" customHeight="1" x14ac:dyDescent="0.25">
      <c r="A112" s="27">
        <f t="shared" si="11"/>
        <v>12</v>
      </c>
      <c r="B112" s="88"/>
      <c r="C112" s="88"/>
      <c r="D112" s="28" t="s">
        <v>125</v>
      </c>
      <c r="E112" s="28" t="s">
        <v>126</v>
      </c>
      <c r="F112" s="29" t="s">
        <v>21</v>
      </c>
      <c r="G112" s="30">
        <v>560</v>
      </c>
      <c r="H112" s="31">
        <v>110000</v>
      </c>
      <c r="I112" s="31">
        <f t="shared" si="8"/>
        <v>61600000</v>
      </c>
      <c r="J112" s="32">
        <f t="shared" si="9"/>
        <v>99000</v>
      </c>
      <c r="K112" s="32">
        <f t="shared" si="10"/>
        <v>55440000</v>
      </c>
    </row>
    <row r="113" spans="1:11" ht="39.950000000000003" customHeight="1" x14ac:dyDescent="0.25">
      <c r="A113" s="27">
        <f t="shared" si="11"/>
        <v>13</v>
      </c>
      <c r="B113" s="88"/>
      <c r="C113" s="88"/>
      <c r="D113" s="28" t="s">
        <v>127</v>
      </c>
      <c r="E113" s="28" t="s">
        <v>128</v>
      </c>
      <c r="F113" s="29" t="s">
        <v>20</v>
      </c>
      <c r="G113" s="30">
        <v>50</v>
      </c>
      <c r="H113" s="31">
        <v>60000</v>
      </c>
      <c r="I113" s="31">
        <f t="shared" si="8"/>
        <v>3000000</v>
      </c>
      <c r="J113" s="32">
        <f t="shared" si="9"/>
        <v>54000</v>
      </c>
      <c r="K113" s="32">
        <f t="shared" si="10"/>
        <v>2700000</v>
      </c>
    </row>
    <row r="114" spans="1:11" ht="39.950000000000003" customHeight="1" x14ac:dyDescent="0.25">
      <c r="A114" s="27">
        <f t="shared" si="11"/>
        <v>14</v>
      </c>
      <c r="B114" s="88"/>
      <c r="C114" s="88"/>
      <c r="D114" s="28" t="s">
        <v>129</v>
      </c>
      <c r="E114" s="28"/>
      <c r="F114" s="29" t="s">
        <v>20</v>
      </c>
      <c r="G114" s="30">
        <v>50</v>
      </c>
      <c r="H114" s="31">
        <v>150000</v>
      </c>
      <c r="I114" s="31">
        <f t="shared" si="8"/>
        <v>7500000</v>
      </c>
      <c r="J114" s="32">
        <f t="shared" si="9"/>
        <v>135000</v>
      </c>
      <c r="K114" s="32">
        <f t="shared" si="10"/>
        <v>6750000</v>
      </c>
    </row>
    <row r="115" spans="1:11" ht="39.950000000000003" customHeight="1" x14ac:dyDescent="0.25">
      <c r="A115" s="27">
        <f t="shared" si="11"/>
        <v>15</v>
      </c>
      <c r="B115" s="88"/>
      <c r="C115" s="88"/>
      <c r="D115" s="28" t="s">
        <v>46</v>
      </c>
      <c r="E115" s="28" t="s">
        <v>29</v>
      </c>
      <c r="F115" s="29" t="s">
        <v>20</v>
      </c>
      <c r="G115" s="30">
        <v>100</v>
      </c>
      <c r="H115" s="31">
        <v>25000</v>
      </c>
      <c r="I115" s="31">
        <f t="shared" si="8"/>
        <v>2500000</v>
      </c>
      <c r="J115" s="32">
        <f t="shared" si="9"/>
        <v>22500</v>
      </c>
      <c r="K115" s="32">
        <f t="shared" si="10"/>
        <v>2250000</v>
      </c>
    </row>
    <row r="116" spans="1:11" ht="39.950000000000003" customHeight="1" x14ac:dyDescent="0.25">
      <c r="A116" s="27">
        <f t="shared" si="11"/>
        <v>16</v>
      </c>
      <c r="B116" s="88"/>
      <c r="C116" s="88"/>
      <c r="D116" s="28" t="s">
        <v>130</v>
      </c>
      <c r="E116" s="28" t="s">
        <v>131</v>
      </c>
      <c r="F116" s="29" t="s">
        <v>20</v>
      </c>
      <c r="G116" s="30">
        <v>5800</v>
      </c>
      <c r="H116" s="31">
        <v>25000</v>
      </c>
      <c r="I116" s="31">
        <f t="shared" si="8"/>
        <v>145000000</v>
      </c>
      <c r="J116" s="32">
        <f t="shared" si="9"/>
        <v>22500</v>
      </c>
      <c r="K116" s="32">
        <f>G116*J116</f>
        <v>130500000</v>
      </c>
    </row>
    <row r="117" spans="1:11" ht="50.25" customHeight="1" x14ac:dyDescent="0.25">
      <c r="A117" s="27">
        <f t="shared" si="11"/>
        <v>17</v>
      </c>
      <c r="B117" s="88"/>
      <c r="C117" s="88"/>
      <c r="D117" s="28" t="s">
        <v>132</v>
      </c>
      <c r="E117" s="28"/>
      <c r="F117" s="29" t="s">
        <v>42</v>
      </c>
      <c r="G117" s="30">
        <v>5250</v>
      </c>
      <c r="H117" s="31">
        <v>4000</v>
      </c>
      <c r="I117" s="31">
        <f t="shared" si="8"/>
        <v>21000000</v>
      </c>
      <c r="J117" s="32">
        <f t="shared" si="9"/>
        <v>3600</v>
      </c>
      <c r="K117" s="32">
        <f t="shared" si="10"/>
        <v>18900000</v>
      </c>
    </row>
    <row r="118" spans="1:11" ht="39.950000000000003" customHeight="1" x14ac:dyDescent="0.25">
      <c r="A118" s="27">
        <f t="shared" si="11"/>
        <v>18</v>
      </c>
      <c r="B118" s="88"/>
      <c r="C118" s="88"/>
      <c r="D118" s="28" t="s">
        <v>133</v>
      </c>
      <c r="E118" s="28"/>
      <c r="F118" s="29" t="s">
        <v>20</v>
      </c>
      <c r="G118" s="30">
        <v>300</v>
      </c>
      <c r="H118" s="31">
        <v>15000</v>
      </c>
      <c r="I118" s="31">
        <f t="shared" si="8"/>
        <v>4500000</v>
      </c>
      <c r="J118" s="32">
        <f t="shared" si="9"/>
        <v>13500</v>
      </c>
      <c r="K118" s="32">
        <f t="shared" si="10"/>
        <v>4050000</v>
      </c>
    </row>
    <row r="119" spans="1:11" ht="90.75" customHeight="1" x14ac:dyDescent="0.25">
      <c r="A119" s="27">
        <f t="shared" si="11"/>
        <v>19</v>
      </c>
      <c r="B119" s="88"/>
      <c r="C119" s="88"/>
      <c r="D119" s="28" t="s">
        <v>134</v>
      </c>
      <c r="E119" s="28" t="s">
        <v>135</v>
      </c>
      <c r="F119" s="29" t="s">
        <v>42</v>
      </c>
      <c r="G119" s="30">
        <v>50</v>
      </c>
      <c r="H119" s="31">
        <v>50000</v>
      </c>
      <c r="I119" s="31">
        <f t="shared" si="8"/>
        <v>2500000</v>
      </c>
      <c r="J119" s="32">
        <f t="shared" si="9"/>
        <v>45000</v>
      </c>
      <c r="K119" s="32">
        <f t="shared" si="10"/>
        <v>2250000</v>
      </c>
    </row>
    <row r="120" spans="1:11" ht="55.5" customHeight="1" x14ac:dyDescent="0.25">
      <c r="A120" s="27">
        <f t="shared" si="11"/>
        <v>20</v>
      </c>
      <c r="B120" s="88"/>
      <c r="C120" s="88"/>
      <c r="D120" s="28" t="s">
        <v>136</v>
      </c>
      <c r="E120" s="28" t="s">
        <v>137</v>
      </c>
      <c r="F120" s="29" t="s">
        <v>42</v>
      </c>
      <c r="G120" s="30">
        <v>100</v>
      </c>
      <c r="H120" s="31">
        <v>120000</v>
      </c>
      <c r="I120" s="31">
        <f t="shared" si="8"/>
        <v>12000000</v>
      </c>
      <c r="J120" s="32">
        <f t="shared" si="9"/>
        <v>108000</v>
      </c>
      <c r="K120" s="32">
        <f t="shared" si="10"/>
        <v>10800000</v>
      </c>
    </row>
    <row r="121" spans="1:11" ht="39.950000000000003" customHeight="1" x14ac:dyDescent="0.25">
      <c r="A121" s="27">
        <f t="shared" si="11"/>
        <v>21</v>
      </c>
      <c r="B121" s="88"/>
      <c r="C121" s="88"/>
      <c r="D121" s="28" t="s">
        <v>138</v>
      </c>
      <c r="E121" s="28" t="s">
        <v>139</v>
      </c>
      <c r="F121" s="29" t="s">
        <v>20</v>
      </c>
      <c r="G121" s="30">
        <v>100</v>
      </c>
      <c r="H121" s="31">
        <v>70000</v>
      </c>
      <c r="I121" s="31">
        <f t="shared" si="8"/>
        <v>7000000</v>
      </c>
      <c r="J121" s="32">
        <f t="shared" si="9"/>
        <v>63000</v>
      </c>
      <c r="K121" s="32">
        <f t="shared" si="10"/>
        <v>6300000</v>
      </c>
    </row>
    <row r="122" spans="1:11" ht="39.950000000000003" customHeight="1" x14ac:dyDescent="0.25">
      <c r="A122" s="27">
        <f t="shared" si="11"/>
        <v>22</v>
      </c>
      <c r="B122" s="88"/>
      <c r="C122" s="88"/>
      <c r="D122" s="28" t="s">
        <v>140</v>
      </c>
      <c r="E122" s="28"/>
      <c r="F122" s="29" t="s">
        <v>20</v>
      </c>
      <c r="G122" s="30">
        <v>100</v>
      </c>
      <c r="H122" s="31">
        <v>15000</v>
      </c>
      <c r="I122" s="31">
        <f t="shared" si="8"/>
        <v>1500000</v>
      </c>
      <c r="J122" s="32">
        <f t="shared" si="9"/>
        <v>13500</v>
      </c>
      <c r="K122" s="32">
        <f t="shared" si="10"/>
        <v>1350000</v>
      </c>
    </row>
    <row r="123" spans="1:11" ht="39.950000000000003" customHeight="1" x14ac:dyDescent="0.25">
      <c r="A123" s="27">
        <f t="shared" si="11"/>
        <v>23</v>
      </c>
      <c r="B123" s="88"/>
      <c r="C123" s="88"/>
      <c r="D123" s="28" t="s">
        <v>141</v>
      </c>
      <c r="E123" s="28"/>
      <c r="F123" s="29" t="s">
        <v>20</v>
      </c>
      <c r="G123" s="30">
        <v>60</v>
      </c>
      <c r="H123" s="31">
        <v>15000</v>
      </c>
      <c r="I123" s="31">
        <f t="shared" si="8"/>
        <v>900000</v>
      </c>
      <c r="J123" s="32">
        <f t="shared" si="9"/>
        <v>13500</v>
      </c>
      <c r="K123" s="32">
        <f t="shared" si="10"/>
        <v>810000</v>
      </c>
    </row>
    <row r="124" spans="1:11" ht="39.950000000000003" customHeight="1" x14ac:dyDescent="0.25">
      <c r="A124" s="27">
        <f t="shared" si="11"/>
        <v>24</v>
      </c>
      <c r="B124" s="88"/>
      <c r="C124" s="88"/>
      <c r="D124" s="28" t="s">
        <v>142</v>
      </c>
      <c r="E124" s="28" t="s">
        <v>143</v>
      </c>
      <c r="F124" s="29" t="s">
        <v>20</v>
      </c>
      <c r="G124" s="30">
        <v>100</v>
      </c>
      <c r="H124" s="31">
        <v>30000</v>
      </c>
      <c r="I124" s="31">
        <f t="shared" si="8"/>
        <v>3000000</v>
      </c>
      <c r="J124" s="32">
        <f t="shared" si="9"/>
        <v>27000</v>
      </c>
      <c r="K124" s="32">
        <f t="shared" si="10"/>
        <v>2700000</v>
      </c>
    </row>
    <row r="125" spans="1:11" ht="64.5" customHeight="1" x14ac:dyDescent="0.25">
      <c r="A125" s="27">
        <f t="shared" si="11"/>
        <v>25</v>
      </c>
      <c r="B125" s="88"/>
      <c r="C125" s="88"/>
      <c r="D125" s="28" t="s">
        <v>144</v>
      </c>
      <c r="E125" s="28" t="s">
        <v>145</v>
      </c>
      <c r="F125" s="29" t="s">
        <v>42</v>
      </c>
      <c r="G125" s="30">
        <v>399</v>
      </c>
      <c r="H125" s="31">
        <v>60000</v>
      </c>
      <c r="I125" s="31">
        <f t="shared" si="8"/>
        <v>23940000</v>
      </c>
      <c r="J125" s="32">
        <f t="shared" si="9"/>
        <v>54000</v>
      </c>
      <c r="K125" s="32">
        <f t="shared" si="10"/>
        <v>21546000</v>
      </c>
    </row>
    <row r="126" spans="1:11" ht="39.950000000000003" customHeight="1" x14ac:dyDescent="0.25">
      <c r="A126" s="27">
        <f t="shared" si="11"/>
        <v>26</v>
      </c>
      <c r="B126" s="88"/>
      <c r="C126" s="88"/>
      <c r="D126" s="28" t="s">
        <v>134</v>
      </c>
      <c r="E126" s="28" t="s">
        <v>146</v>
      </c>
      <c r="F126" s="29" t="s">
        <v>42</v>
      </c>
      <c r="G126" s="30">
        <v>600</v>
      </c>
      <c r="H126" s="31">
        <v>25000</v>
      </c>
      <c r="I126" s="31">
        <f t="shared" si="8"/>
        <v>15000000</v>
      </c>
      <c r="J126" s="32">
        <f t="shared" si="9"/>
        <v>22500</v>
      </c>
      <c r="K126" s="32">
        <f t="shared" si="10"/>
        <v>13500000</v>
      </c>
    </row>
    <row r="127" spans="1:11" ht="39.950000000000003" customHeight="1" x14ac:dyDescent="0.25">
      <c r="A127" s="27">
        <f t="shared" si="11"/>
        <v>27</v>
      </c>
      <c r="B127" s="88"/>
      <c r="C127" s="88"/>
      <c r="D127" s="28" t="s">
        <v>136</v>
      </c>
      <c r="E127" s="28" t="s">
        <v>147</v>
      </c>
      <c r="F127" s="29" t="s">
        <v>42</v>
      </c>
      <c r="G127" s="30">
        <v>288</v>
      </c>
      <c r="H127" s="31">
        <v>80000</v>
      </c>
      <c r="I127" s="31">
        <f t="shared" si="8"/>
        <v>23040000</v>
      </c>
      <c r="J127" s="32">
        <f t="shared" si="9"/>
        <v>72000</v>
      </c>
      <c r="K127" s="32">
        <f t="shared" si="10"/>
        <v>20736000</v>
      </c>
    </row>
    <row r="128" spans="1:11" ht="39.950000000000003" customHeight="1" x14ac:dyDescent="0.25">
      <c r="A128" s="27">
        <f t="shared" si="11"/>
        <v>28</v>
      </c>
      <c r="B128" s="88"/>
      <c r="C128" s="88"/>
      <c r="D128" s="28" t="s">
        <v>134</v>
      </c>
      <c r="E128" s="28" t="s">
        <v>148</v>
      </c>
      <c r="F128" s="29" t="s">
        <v>20</v>
      </c>
      <c r="G128" s="30">
        <v>2400</v>
      </c>
      <c r="H128" s="31">
        <v>25000</v>
      </c>
      <c r="I128" s="31">
        <f t="shared" si="8"/>
        <v>60000000</v>
      </c>
      <c r="J128" s="32">
        <f t="shared" si="9"/>
        <v>22500</v>
      </c>
      <c r="K128" s="32">
        <f t="shared" si="10"/>
        <v>54000000</v>
      </c>
    </row>
    <row r="129" spans="1:11" ht="39.950000000000003" customHeight="1" x14ac:dyDescent="0.25">
      <c r="A129" s="27">
        <f t="shared" si="11"/>
        <v>29</v>
      </c>
      <c r="B129" s="88"/>
      <c r="C129" s="88"/>
      <c r="D129" s="28" t="s">
        <v>149</v>
      </c>
      <c r="E129" s="28"/>
      <c r="F129" s="29" t="s">
        <v>21</v>
      </c>
      <c r="G129" s="30">
        <v>100</v>
      </c>
      <c r="H129" s="31">
        <v>30000</v>
      </c>
      <c r="I129" s="31">
        <f t="shared" si="8"/>
        <v>3000000</v>
      </c>
      <c r="J129" s="32">
        <f t="shared" si="9"/>
        <v>27000</v>
      </c>
      <c r="K129" s="32">
        <f t="shared" si="10"/>
        <v>2700000</v>
      </c>
    </row>
    <row r="130" spans="1:11" ht="39.950000000000003" customHeight="1" x14ac:dyDescent="0.25">
      <c r="A130" s="27">
        <f t="shared" si="11"/>
        <v>30</v>
      </c>
      <c r="B130" s="88"/>
      <c r="C130" s="88"/>
      <c r="D130" s="28" t="s">
        <v>150</v>
      </c>
      <c r="E130" s="28" t="s">
        <v>151</v>
      </c>
      <c r="F130" s="29" t="s">
        <v>32</v>
      </c>
      <c r="G130" s="30">
        <v>100</v>
      </c>
      <c r="H130" s="31">
        <v>95000</v>
      </c>
      <c r="I130" s="31">
        <f t="shared" si="8"/>
        <v>9500000</v>
      </c>
      <c r="J130" s="32">
        <f t="shared" si="9"/>
        <v>85500</v>
      </c>
      <c r="K130" s="32">
        <f t="shared" si="10"/>
        <v>8550000</v>
      </c>
    </row>
    <row r="131" spans="1:11" ht="39.950000000000003" customHeight="1" x14ac:dyDescent="0.25">
      <c r="A131" s="27">
        <f t="shared" si="11"/>
        <v>31</v>
      </c>
      <c r="B131" s="88"/>
      <c r="C131" s="88"/>
      <c r="D131" s="28" t="s">
        <v>152</v>
      </c>
      <c r="E131" s="28" t="s">
        <v>153</v>
      </c>
      <c r="F131" s="29" t="s">
        <v>32</v>
      </c>
      <c r="G131" s="30">
        <v>100</v>
      </c>
      <c r="H131" s="31">
        <v>170000</v>
      </c>
      <c r="I131" s="31">
        <f t="shared" si="8"/>
        <v>17000000</v>
      </c>
      <c r="J131" s="32">
        <f t="shared" si="9"/>
        <v>153000</v>
      </c>
      <c r="K131" s="32">
        <f t="shared" si="10"/>
        <v>15300000</v>
      </c>
    </row>
    <row r="132" spans="1:11" ht="39.950000000000003" customHeight="1" x14ac:dyDescent="0.25">
      <c r="A132" s="27">
        <f t="shared" si="11"/>
        <v>32</v>
      </c>
      <c r="B132" s="88"/>
      <c r="C132" s="88"/>
      <c r="D132" s="28" t="s">
        <v>154</v>
      </c>
      <c r="E132" s="28" t="s">
        <v>155</v>
      </c>
      <c r="F132" s="29" t="s">
        <v>21</v>
      </c>
      <c r="G132" s="30">
        <v>192</v>
      </c>
      <c r="H132" s="31">
        <v>105000</v>
      </c>
      <c r="I132" s="31">
        <f t="shared" si="8"/>
        <v>20160000</v>
      </c>
      <c r="J132" s="32">
        <f t="shared" si="9"/>
        <v>94500</v>
      </c>
      <c r="K132" s="32">
        <f t="shared" si="10"/>
        <v>18144000</v>
      </c>
    </row>
    <row r="133" spans="1:11" ht="39.950000000000003" customHeight="1" x14ac:dyDescent="0.25">
      <c r="A133" s="27">
        <f t="shared" si="11"/>
        <v>33</v>
      </c>
      <c r="B133" s="88"/>
      <c r="C133" s="88"/>
      <c r="D133" s="28" t="s">
        <v>156</v>
      </c>
      <c r="E133" s="28"/>
      <c r="F133" s="29" t="s">
        <v>20</v>
      </c>
      <c r="G133" s="30">
        <v>30</v>
      </c>
      <c r="H133" s="31">
        <v>110000</v>
      </c>
      <c r="I133" s="31">
        <f t="shared" si="8"/>
        <v>3300000</v>
      </c>
      <c r="J133" s="32">
        <f t="shared" si="9"/>
        <v>99000</v>
      </c>
      <c r="K133" s="32">
        <f t="shared" si="10"/>
        <v>2970000</v>
      </c>
    </row>
    <row r="134" spans="1:11" ht="39.950000000000003" customHeight="1" x14ac:dyDescent="0.25">
      <c r="A134" s="27">
        <f t="shared" si="11"/>
        <v>34</v>
      </c>
      <c r="B134" s="88"/>
      <c r="C134" s="88"/>
      <c r="D134" s="28" t="s">
        <v>157</v>
      </c>
      <c r="E134" s="28" t="s">
        <v>158</v>
      </c>
      <c r="F134" s="29" t="s">
        <v>42</v>
      </c>
      <c r="G134" s="30">
        <v>400</v>
      </c>
      <c r="H134" s="31">
        <v>40000</v>
      </c>
      <c r="I134" s="31">
        <f t="shared" si="8"/>
        <v>16000000</v>
      </c>
      <c r="J134" s="32">
        <f t="shared" si="9"/>
        <v>36000</v>
      </c>
      <c r="K134" s="32">
        <f t="shared" si="10"/>
        <v>14400000</v>
      </c>
    </row>
    <row r="135" spans="1:11" ht="57.75" customHeight="1" x14ac:dyDescent="0.25">
      <c r="A135" s="27">
        <f t="shared" si="11"/>
        <v>35</v>
      </c>
      <c r="B135" s="88"/>
      <c r="C135" s="88"/>
      <c r="D135" s="28" t="s">
        <v>159</v>
      </c>
      <c r="E135" s="28" t="s">
        <v>160</v>
      </c>
      <c r="F135" s="29" t="s">
        <v>32</v>
      </c>
      <c r="G135" s="30">
        <v>300</v>
      </c>
      <c r="H135" s="31">
        <v>45000</v>
      </c>
      <c r="I135" s="31">
        <f t="shared" si="8"/>
        <v>13500000</v>
      </c>
      <c r="J135" s="32">
        <f t="shared" si="9"/>
        <v>40500</v>
      </c>
      <c r="K135" s="32">
        <f t="shared" si="10"/>
        <v>12150000</v>
      </c>
    </row>
    <row r="136" spans="1:11" ht="39.950000000000003" customHeight="1" x14ac:dyDescent="0.25">
      <c r="A136" s="27">
        <f t="shared" si="11"/>
        <v>36</v>
      </c>
      <c r="B136" s="88"/>
      <c r="C136" s="88"/>
      <c r="D136" s="28" t="s">
        <v>161</v>
      </c>
      <c r="E136" s="28"/>
      <c r="F136" s="29" t="s">
        <v>21</v>
      </c>
      <c r="G136" s="30">
        <v>1300</v>
      </c>
      <c r="H136" s="31">
        <v>90000</v>
      </c>
      <c r="I136" s="31">
        <f t="shared" si="8"/>
        <v>117000000</v>
      </c>
      <c r="J136" s="32">
        <f t="shared" si="9"/>
        <v>81000</v>
      </c>
      <c r="K136" s="32">
        <f t="shared" si="10"/>
        <v>105300000</v>
      </c>
    </row>
    <row r="137" spans="1:11" ht="39.950000000000003" customHeight="1" x14ac:dyDescent="0.25">
      <c r="A137" s="27">
        <f t="shared" si="11"/>
        <v>37</v>
      </c>
      <c r="B137" s="88"/>
      <c r="C137" s="88"/>
      <c r="D137" s="28" t="s">
        <v>162</v>
      </c>
      <c r="E137" s="28" t="s">
        <v>163</v>
      </c>
      <c r="F137" s="29" t="s">
        <v>32</v>
      </c>
      <c r="G137" s="30">
        <v>880</v>
      </c>
      <c r="H137" s="31">
        <v>120000</v>
      </c>
      <c r="I137" s="31">
        <f t="shared" si="8"/>
        <v>105600000</v>
      </c>
      <c r="J137" s="32">
        <f t="shared" si="9"/>
        <v>108000</v>
      </c>
      <c r="K137" s="32">
        <f t="shared" si="10"/>
        <v>95040000</v>
      </c>
    </row>
    <row r="138" spans="1:11" s="12" customFormat="1" ht="18.75" customHeight="1" x14ac:dyDescent="0.25">
      <c r="A138" s="69"/>
      <c r="B138" s="70" t="s">
        <v>758</v>
      </c>
      <c r="C138" s="70"/>
      <c r="D138" s="70"/>
      <c r="E138" s="71"/>
      <c r="F138" s="71"/>
      <c r="G138" s="69"/>
      <c r="H138" s="69"/>
      <c r="I138" s="69"/>
      <c r="J138" s="69"/>
      <c r="K138" s="72">
        <f>SUM(K139:K143)</f>
        <v>751842000</v>
      </c>
    </row>
    <row r="139" spans="1:11" ht="54.75" customHeight="1" x14ac:dyDescent="0.25">
      <c r="A139" s="27">
        <v>1</v>
      </c>
      <c r="B139" s="82" t="s">
        <v>63</v>
      </c>
      <c r="C139" s="82" t="s">
        <v>19</v>
      </c>
      <c r="D139" s="28" t="s">
        <v>64</v>
      </c>
      <c r="E139" s="28" t="s">
        <v>65</v>
      </c>
      <c r="F139" s="45" t="s">
        <v>66</v>
      </c>
      <c r="G139" s="30">
        <v>710</v>
      </c>
      <c r="H139" s="31">
        <v>18000</v>
      </c>
      <c r="I139" s="31">
        <f t="shared" ref="I139:I143" si="12">G139*H139</f>
        <v>12780000</v>
      </c>
      <c r="J139" s="32">
        <f t="shared" ref="J139:J143" si="13">H139-(H139*10%)</f>
        <v>16200</v>
      </c>
      <c r="K139" s="32">
        <f t="shared" ref="K139:K143" si="14">G139*J139</f>
        <v>11502000</v>
      </c>
    </row>
    <row r="140" spans="1:11" ht="39.950000000000003" customHeight="1" x14ac:dyDescent="0.25">
      <c r="A140" s="27">
        <f t="shared" ref="A140:A143" si="15">A139+1</f>
        <v>2</v>
      </c>
      <c r="B140" s="82"/>
      <c r="C140" s="82"/>
      <c r="D140" s="28" t="s">
        <v>67</v>
      </c>
      <c r="E140" s="28" t="s">
        <v>68</v>
      </c>
      <c r="F140" s="45" t="s">
        <v>42</v>
      </c>
      <c r="G140" s="30">
        <v>540</v>
      </c>
      <c r="H140" s="31">
        <v>90000</v>
      </c>
      <c r="I140" s="31">
        <f t="shared" si="12"/>
        <v>48600000</v>
      </c>
      <c r="J140" s="32">
        <f t="shared" si="13"/>
        <v>81000</v>
      </c>
      <c r="K140" s="32">
        <f t="shared" si="14"/>
        <v>43740000</v>
      </c>
    </row>
    <row r="141" spans="1:11" ht="63.75" customHeight="1" x14ac:dyDescent="0.25">
      <c r="A141" s="27">
        <f t="shared" si="15"/>
        <v>3</v>
      </c>
      <c r="B141" s="82"/>
      <c r="C141" s="82"/>
      <c r="D141" s="28" t="s">
        <v>69</v>
      </c>
      <c r="E141" s="28" t="s">
        <v>70</v>
      </c>
      <c r="F141" s="29" t="s">
        <v>20</v>
      </c>
      <c r="G141" s="30">
        <v>3</v>
      </c>
      <c r="H141" s="31">
        <v>18000000</v>
      </c>
      <c r="I141" s="31">
        <f t="shared" si="12"/>
        <v>54000000</v>
      </c>
      <c r="J141" s="32">
        <f t="shared" si="13"/>
        <v>16200000</v>
      </c>
      <c r="K141" s="32">
        <f t="shared" si="14"/>
        <v>48600000</v>
      </c>
    </row>
    <row r="142" spans="1:11" ht="39.950000000000003" customHeight="1" x14ac:dyDescent="0.25">
      <c r="A142" s="27">
        <f t="shared" si="15"/>
        <v>4</v>
      </c>
      <c r="B142" s="82"/>
      <c r="C142" s="82"/>
      <c r="D142" s="28" t="s">
        <v>71</v>
      </c>
      <c r="E142" s="28"/>
      <c r="F142" s="29" t="s">
        <v>72</v>
      </c>
      <c r="G142" s="30">
        <v>200</v>
      </c>
      <c r="H142" s="31">
        <v>100000</v>
      </c>
      <c r="I142" s="31">
        <f t="shared" si="12"/>
        <v>20000000</v>
      </c>
      <c r="J142" s="32">
        <f t="shared" si="13"/>
        <v>90000</v>
      </c>
      <c r="K142" s="32">
        <f t="shared" si="14"/>
        <v>18000000</v>
      </c>
    </row>
    <row r="143" spans="1:11" ht="39.950000000000003" customHeight="1" x14ac:dyDescent="0.25">
      <c r="A143" s="27">
        <f t="shared" si="15"/>
        <v>5</v>
      </c>
      <c r="B143" s="82"/>
      <c r="C143" s="82"/>
      <c r="D143" s="28" t="s">
        <v>73</v>
      </c>
      <c r="E143" s="28" t="s">
        <v>74</v>
      </c>
      <c r="F143" s="29" t="s">
        <v>21</v>
      </c>
      <c r="G143" s="30">
        <v>35000</v>
      </c>
      <c r="H143" s="31">
        <v>20000</v>
      </c>
      <c r="I143" s="31">
        <f t="shared" si="12"/>
        <v>700000000</v>
      </c>
      <c r="J143" s="32">
        <f t="shared" si="13"/>
        <v>18000</v>
      </c>
      <c r="K143" s="32">
        <f t="shared" si="14"/>
        <v>630000000</v>
      </c>
    </row>
    <row r="144" spans="1:11" s="12" customFormat="1" ht="18.75" customHeight="1" x14ac:dyDescent="0.25">
      <c r="A144" s="69"/>
      <c r="B144" s="70" t="s">
        <v>759</v>
      </c>
      <c r="C144" s="70"/>
      <c r="D144" s="70"/>
      <c r="E144" s="71"/>
      <c r="F144" s="71"/>
      <c r="G144" s="69"/>
      <c r="H144" s="69"/>
      <c r="I144" s="69"/>
      <c r="J144" s="69"/>
      <c r="K144" s="72">
        <f>SUM(K145:K163)</f>
        <v>245223000</v>
      </c>
    </row>
    <row r="145" spans="1:11" ht="67.5" customHeight="1" x14ac:dyDescent="0.25">
      <c r="A145" s="27">
        <v>1</v>
      </c>
      <c r="B145" s="82" t="s">
        <v>185</v>
      </c>
      <c r="C145" s="82" t="s">
        <v>19</v>
      </c>
      <c r="D145" s="28" t="s">
        <v>59</v>
      </c>
      <c r="E145" s="28" t="s">
        <v>186</v>
      </c>
      <c r="F145" s="29" t="s">
        <v>21</v>
      </c>
      <c r="G145" s="30">
        <v>1</v>
      </c>
      <c r="H145" s="31">
        <v>800000</v>
      </c>
      <c r="I145" s="31">
        <f t="shared" ref="I145:I163" si="16">G145*H145</f>
        <v>800000</v>
      </c>
      <c r="J145" s="32">
        <f t="shared" ref="J145:J163" si="17">H145-(H145*10%)</f>
        <v>720000</v>
      </c>
      <c r="K145" s="32">
        <f t="shared" ref="K145:K163" si="18">G145*J145</f>
        <v>720000</v>
      </c>
    </row>
    <row r="146" spans="1:11" ht="39.950000000000003" customHeight="1" x14ac:dyDescent="0.25">
      <c r="A146" s="27">
        <f>A145+1</f>
        <v>2</v>
      </c>
      <c r="B146" s="82"/>
      <c r="C146" s="82"/>
      <c r="D146" s="28" t="s">
        <v>59</v>
      </c>
      <c r="E146" s="28" t="s">
        <v>187</v>
      </c>
      <c r="F146" s="29" t="s">
        <v>21</v>
      </c>
      <c r="G146" s="30">
        <v>1</v>
      </c>
      <c r="H146" s="31">
        <v>1800000</v>
      </c>
      <c r="I146" s="31">
        <f t="shared" si="16"/>
        <v>1800000</v>
      </c>
      <c r="J146" s="32">
        <f t="shared" si="17"/>
        <v>1620000</v>
      </c>
      <c r="K146" s="32">
        <f t="shared" si="18"/>
        <v>1620000</v>
      </c>
    </row>
    <row r="147" spans="1:11" ht="39.950000000000003" customHeight="1" x14ac:dyDescent="0.25">
      <c r="A147" s="27">
        <f t="shared" ref="A147:A163" si="19">A146+1</f>
        <v>3</v>
      </c>
      <c r="B147" s="82"/>
      <c r="C147" s="82"/>
      <c r="D147" s="28" t="s">
        <v>59</v>
      </c>
      <c r="E147" s="28" t="s">
        <v>188</v>
      </c>
      <c r="F147" s="29" t="s">
        <v>21</v>
      </c>
      <c r="G147" s="30">
        <v>1</v>
      </c>
      <c r="H147" s="31">
        <v>1400000</v>
      </c>
      <c r="I147" s="31">
        <f t="shared" si="16"/>
        <v>1400000</v>
      </c>
      <c r="J147" s="32">
        <f t="shared" si="17"/>
        <v>1260000</v>
      </c>
      <c r="K147" s="32">
        <f t="shared" si="18"/>
        <v>1260000</v>
      </c>
    </row>
    <row r="148" spans="1:11" ht="39.950000000000003" customHeight="1" x14ac:dyDescent="0.25">
      <c r="A148" s="27">
        <f t="shared" si="19"/>
        <v>4</v>
      </c>
      <c r="B148" s="82"/>
      <c r="C148" s="82"/>
      <c r="D148" s="28" t="s">
        <v>27</v>
      </c>
      <c r="E148" s="28"/>
      <c r="F148" s="29" t="s">
        <v>21</v>
      </c>
      <c r="G148" s="30">
        <v>50</v>
      </c>
      <c r="H148" s="31">
        <v>40000</v>
      </c>
      <c r="I148" s="31">
        <f t="shared" si="16"/>
        <v>2000000</v>
      </c>
      <c r="J148" s="32">
        <f t="shared" si="17"/>
        <v>36000</v>
      </c>
      <c r="K148" s="32">
        <f t="shared" si="18"/>
        <v>1800000</v>
      </c>
    </row>
    <row r="149" spans="1:11" ht="39.950000000000003" customHeight="1" x14ac:dyDescent="0.25">
      <c r="A149" s="27">
        <f t="shared" si="19"/>
        <v>5</v>
      </c>
      <c r="B149" s="82"/>
      <c r="C149" s="82"/>
      <c r="D149" s="28" t="s">
        <v>189</v>
      </c>
      <c r="E149" s="28"/>
      <c r="F149" s="29" t="s">
        <v>72</v>
      </c>
      <c r="G149" s="30">
        <v>150</v>
      </c>
      <c r="H149" s="31">
        <v>60000</v>
      </c>
      <c r="I149" s="31">
        <f t="shared" si="16"/>
        <v>9000000</v>
      </c>
      <c r="J149" s="32">
        <f t="shared" si="17"/>
        <v>54000</v>
      </c>
      <c r="K149" s="32">
        <f t="shared" si="18"/>
        <v>8100000</v>
      </c>
    </row>
    <row r="150" spans="1:11" ht="39.950000000000003" customHeight="1" x14ac:dyDescent="0.25">
      <c r="A150" s="27">
        <f t="shared" si="19"/>
        <v>6</v>
      </c>
      <c r="B150" s="82" t="s">
        <v>190</v>
      </c>
      <c r="C150" s="82" t="s">
        <v>19</v>
      </c>
      <c r="D150" s="28" t="s">
        <v>191</v>
      </c>
      <c r="E150" s="28" t="s">
        <v>192</v>
      </c>
      <c r="F150" s="29" t="s">
        <v>42</v>
      </c>
      <c r="G150" s="30">
        <v>5</v>
      </c>
      <c r="H150" s="31">
        <v>140000</v>
      </c>
      <c r="I150" s="31">
        <f t="shared" si="16"/>
        <v>700000</v>
      </c>
      <c r="J150" s="32">
        <f t="shared" si="17"/>
        <v>126000</v>
      </c>
      <c r="K150" s="32">
        <f t="shared" si="18"/>
        <v>630000</v>
      </c>
    </row>
    <row r="151" spans="1:11" ht="39.950000000000003" customHeight="1" x14ac:dyDescent="0.25">
      <c r="A151" s="27">
        <f t="shared" si="19"/>
        <v>7</v>
      </c>
      <c r="B151" s="82"/>
      <c r="C151" s="82"/>
      <c r="D151" s="28" t="s">
        <v>191</v>
      </c>
      <c r="E151" s="28" t="s">
        <v>193</v>
      </c>
      <c r="F151" s="29" t="s">
        <v>42</v>
      </c>
      <c r="G151" s="30">
        <v>10</v>
      </c>
      <c r="H151" s="31">
        <v>50000</v>
      </c>
      <c r="I151" s="31">
        <f t="shared" si="16"/>
        <v>500000</v>
      </c>
      <c r="J151" s="32">
        <f t="shared" si="17"/>
        <v>45000</v>
      </c>
      <c r="K151" s="32">
        <f t="shared" si="18"/>
        <v>450000</v>
      </c>
    </row>
    <row r="152" spans="1:11" ht="54.75" customHeight="1" x14ac:dyDescent="0.25">
      <c r="A152" s="27">
        <f t="shared" si="19"/>
        <v>8</v>
      </c>
      <c r="B152" s="47" t="s">
        <v>194</v>
      </c>
      <c r="C152" s="47" t="s">
        <v>19</v>
      </c>
      <c r="D152" s="28" t="s">
        <v>195</v>
      </c>
      <c r="E152" s="28"/>
      <c r="F152" s="29" t="s">
        <v>20</v>
      </c>
      <c r="G152" s="30">
        <v>1800</v>
      </c>
      <c r="H152" s="31">
        <v>25000</v>
      </c>
      <c r="I152" s="31">
        <f t="shared" si="16"/>
        <v>45000000</v>
      </c>
      <c r="J152" s="32">
        <f t="shared" si="17"/>
        <v>22500</v>
      </c>
      <c r="K152" s="32">
        <f t="shared" si="18"/>
        <v>40500000</v>
      </c>
    </row>
    <row r="153" spans="1:11" ht="39.950000000000003" customHeight="1" x14ac:dyDescent="0.25">
      <c r="A153" s="27">
        <f t="shared" si="19"/>
        <v>9</v>
      </c>
      <c r="B153" s="82" t="s">
        <v>196</v>
      </c>
      <c r="C153" s="82" t="s">
        <v>19</v>
      </c>
      <c r="D153" s="28" t="s">
        <v>197</v>
      </c>
      <c r="E153" s="28"/>
      <c r="F153" s="29" t="s">
        <v>20</v>
      </c>
      <c r="G153" s="30">
        <v>24</v>
      </c>
      <c r="H153" s="31">
        <v>40000</v>
      </c>
      <c r="I153" s="31">
        <f t="shared" si="16"/>
        <v>960000</v>
      </c>
      <c r="J153" s="32">
        <f t="shared" si="17"/>
        <v>36000</v>
      </c>
      <c r="K153" s="32">
        <f t="shared" si="18"/>
        <v>864000</v>
      </c>
    </row>
    <row r="154" spans="1:11" ht="39.950000000000003" customHeight="1" x14ac:dyDescent="0.25">
      <c r="A154" s="27">
        <f t="shared" si="19"/>
        <v>10</v>
      </c>
      <c r="B154" s="82"/>
      <c r="C154" s="82"/>
      <c r="D154" s="28" t="s">
        <v>198</v>
      </c>
      <c r="E154" s="28" t="s">
        <v>199</v>
      </c>
      <c r="F154" s="29" t="s">
        <v>21</v>
      </c>
      <c r="G154" s="30">
        <v>800</v>
      </c>
      <c r="H154" s="31">
        <v>10000</v>
      </c>
      <c r="I154" s="31">
        <f t="shared" si="16"/>
        <v>8000000</v>
      </c>
      <c r="J154" s="32">
        <f t="shared" si="17"/>
        <v>9000</v>
      </c>
      <c r="K154" s="32">
        <f t="shared" si="18"/>
        <v>7200000</v>
      </c>
    </row>
    <row r="155" spans="1:11" ht="61.5" customHeight="1" x14ac:dyDescent="0.25">
      <c r="A155" s="27">
        <f t="shared" si="19"/>
        <v>11</v>
      </c>
      <c r="B155" s="47" t="s">
        <v>200</v>
      </c>
      <c r="C155" s="47" t="s">
        <v>19</v>
      </c>
      <c r="D155" s="28" t="s">
        <v>201</v>
      </c>
      <c r="E155" s="28" t="s">
        <v>202</v>
      </c>
      <c r="F155" s="29" t="s">
        <v>203</v>
      </c>
      <c r="G155" s="30">
        <v>200</v>
      </c>
      <c r="H155" s="31">
        <v>7000</v>
      </c>
      <c r="I155" s="31">
        <f t="shared" si="16"/>
        <v>1400000</v>
      </c>
      <c r="J155" s="32">
        <f t="shared" si="17"/>
        <v>6300</v>
      </c>
      <c r="K155" s="32">
        <f t="shared" si="18"/>
        <v>1260000</v>
      </c>
    </row>
    <row r="156" spans="1:11" ht="32.25" customHeight="1" x14ac:dyDescent="0.25">
      <c r="A156" s="27">
        <f t="shared" si="19"/>
        <v>12</v>
      </c>
      <c r="B156" s="82" t="s">
        <v>204</v>
      </c>
      <c r="C156" s="82" t="s">
        <v>19</v>
      </c>
      <c r="D156" s="28" t="s">
        <v>205</v>
      </c>
      <c r="E156" s="28" t="s">
        <v>206</v>
      </c>
      <c r="F156" s="29" t="s">
        <v>72</v>
      </c>
      <c r="G156" s="30">
        <v>11</v>
      </c>
      <c r="H156" s="31">
        <v>100000</v>
      </c>
      <c r="I156" s="31">
        <f t="shared" si="16"/>
        <v>1100000</v>
      </c>
      <c r="J156" s="32">
        <f t="shared" si="17"/>
        <v>90000</v>
      </c>
      <c r="K156" s="32">
        <f t="shared" si="18"/>
        <v>990000</v>
      </c>
    </row>
    <row r="157" spans="1:11" ht="36" customHeight="1" x14ac:dyDescent="0.25">
      <c r="A157" s="27">
        <f t="shared" si="19"/>
        <v>13</v>
      </c>
      <c r="B157" s="82"/>
      <c r="C157" s="82"/>
      <c r="D157" s="28" t="s">
        <v>205</v>
      </c>
      <c r="E157" s="28" t="s">
        <v>207</v>
      </c>
      <c r="F157" s="29" t="s">
        <v>72</v>
      </c>
      <c r="G157" s="30">
        <v>25</v>
      </c>
      <c r="H157" s="31">
        <v>110000</v>
      </c>
      <c r="I157" s="31">
        <f t="shared" si="16"/>
        <v>2750000</v>
      </c>
      <c r="J157" s="32">
        <f t="shared" si="17"/>
        <v>99000</v>
      </c>
      <c r="K157" s="32">
        <f t="shared" si="18"/>
        <v>2475000</v>
      </c>
    </row>
    <row r="158" spans="1:11" ht="39.75" customHeight="1" x14ac:dyDescent="0.25">
      <c r="A158" s="27">
        <f t="shared" si="19"/>
        <v>14</v>
      </c>
      <c r="B158" s="82"/>
      <c r="C158" s="82"/>
      <c r="D158" s="28" t="s">
        <v>208</v>
      </c>
      <c r="E158" s="28"/>
      <c r="F158" s="29" t="s">
        <v>72</v>
      </c>
      <c r="G158" s="30">
        <v>65</v>
      </c>
      <c r="H158" s="31">
        <v>100000</v>
      </c>
      <c r="I158" s="31">
        <f t="shared" si="16"/>
        <v>6500000</v>
      </c>
      <c r="J158" s="32">
        <f t="shared" si="17"/>
        <v>90000</v>
      </c>
      <c r="K158" s="32">
        <f t="shared" si="18"/>
        <v>5850000</v>
      </c>
    </row>
    <row r="159" spans="1:11" ht="34.5" customHeight="1" x14ac:dyDescent="0.25">
      <c r="A159" s="27">
        <f t="shared" si="19"/>
        <v>15</v>
      </c>
      <c r="B159" s="82"/>
      <c r="C159" s="82"/>
      <c r="D159" s="28" t="s">
        <v>209</v>
      </c>
      <c r="E159" s="28" t="s">
        <v>29</v>
      </c>
      <c r="F159" s="29" t="s">
        <v>42</v>
      </c>
      <c r="G159" s="30">
        <v>15</v>
      </c>
      <c r="H159" s="31">
        <v>20000</v>
      </c>
      <c r="I159" s="31">
        <f t="shared" si="16"/>
        <v>300000</v>
      </c>
      <c r="J159" s="32">
        <f t="shared" si="17"/>
        <v>18000</v>
      </c>
      <c r="K159" s="32">
        <f t="shared" si="18"/>
        <v>270000</v>
      </c>
    </row>
    <row r="160" spans="1:11" ht="73.5" customHeight="1" x14ac:dyDescent="0.25">
      <c r="A160" s="27">
        <f t="shared" si="19"/>
        <v>16</v>
      </c>
      <c r="B160" s="82"/>
      <c r="C160" s="82"/>
      <c r="D160" s="28" t="s">
        <v>209</v>
      </c>
      <c r="E160" s="28" t="s">
        <v>210</v>
      </c>
      <c r="F160" s="29" t="s">
        <v>42</v>
      </c>
      <c r="G160" s="30">
        <v>8</v>
      </c>
      <c r="H160" s="31">
        <v>50000</v>
      </c>
      <c r="I160" s="31">
        <f t="shared" si="16"/>
        <v>400000</v>
      </c>
      <c r="J160" s="32">
        <f t="shared" si="17"/>
        <v>45000</v>
      </c>
      <c r="K160" s="32">
        <f t="shared" si="18"/>
        <v>360000</v>
      </c>
    </row>
    <row r="161" spans="1:11" ht="45.75" customHeight="1" x14ac:dyDescent="0.25">
      <c r="A161" s="27">
        <f t="shared" si="19"/>
        <v>17</v>
      </c>
      <c r="B161" s="82" t="s">
        <v>211</v>
      </c>
      <c r="C161" s="82" t="s">
        <v>19</v>
      </c>
      <c r="D161" s="28" t="s">
        <v>212</v>
      </c>
      <c r="E161" s="28" t="s">
        <v>213</v>
      </c>
      <c r="F161" s="29" t="s">
        <v>72</v>
      </c>
      <c r="G161" s="30">
        <v>478</v>
      </c>
      <c r="H161" s="31">
        <v>220000</v>
      </c>
      <c r="I161" s="31">
        <f t="shared" si="16"/>
        <v>105160000</v>
      </c>
      <c r="J161" s="32">
        <f t="shared" si="17"/>
        <v>198000</v>
      </c>
      <c r="K161" s="32">
        <f t="shared" si="18"/>
        <v>94644000</v>
      </c>
    </row>
    <row r="162" spans="1:11" ht="55.5" customHeight="1" x14ac:dyDescent="0.25">
      <c r="A162" s="27">
        <f t="shared" si="19"/>
        <v>18</v>
      </c>
      <c r="B162" s="82"/>
      <c r="C162" s="82"/>
      <c r="D162" s="28" t="s">
        <v>214</v>
      </c>
      <c r="E162" s="28" t="s">
        <v>213</v>
      </c>
      <c r="F162" s="29" t="s">
        <v>72</v>
      </c>
      <c r="G162" s="30">
        <v>310</v>
      </c>
      <c r="H162" s="31">
        <v>250000</v>
      </c>
      <c r="I162" s="31">
        <f t="shared" si="16"/>
        <v>77500000</v>
      </c>
      <c r="J162" s="32">
        <f t="shared" si="17"/>
        <v>225000</v>
      </c>
      <c r="K162" s="32">
        <f t="shared" si="18"/>
        <v>69750000</v>
      </c>
    </row>
    <row r="163" spans="1:11" ht="44.25" customHeight="1" x14ac:dyDescent="0.25">
      <c r="A163" s="27">
        <f t="shared" si="19"/>
        <v>19</v>
      </c>
      <c r="B163" s="82"/>
      <c r="C163" s="82"/>
      <c r="D163" s="28" t="s">
        <v>215</v>
      </c>
      <c r="E163" s="28" t="s">
        <v>213</v>
      </c>
      <c r="F163" s="29" t="s">
        <v>72</v>
      </c>
      <c r="G163" s="30">
        <v>24</v>
      </c>
      <c r="H163" s="31">
        <v>300000</v>
      </c>
      <c r="I163" s="31">
        <f t="shared" si="16"/>
        <v>7200000</v>
      </c>
      <c r="J163" s="32">
        <f t="shared" si="17"/>
        <v>270000</v>
      </c>
      <c r="K163" s="32">
        <f t="shared" si="18"/>
        <v>6480000</v>
      </c>
    </row>
    <row r="164" spans="1:11" s="12" customFormat="1" ht="18.75" customHeight="1" x14ac:dyDescent="0.25">
      <c r="A164" s="69"/>
      <c r="B164" s="70" t="s">
        <v>760</v>
      </c>
      <c r="C164" s="70"/>
      <c r="D164" s="70"/>
      <c r="E164" s="71"/>
      <c r="F164" s="71"/>
      <c r="G164" s="69"/>
      <c r="H164" s="69"/>
      <c r="I164" s="69"/>
      <c r="J164" s="69"/>
      <c r="K164" s="72">
        <f>SUM(K165:K257)</f>
        <v>465792700</v>
      </c>
    </row>
    <row r="165" spans="1:11" ht="57" customHeight="1" x14ac:dyDescent="0.25">
      <c r="A165" s="27">
        <v>1</v>
      </c>
      <c r="B165" s="82" t="s">
        <v>216</v>
      </c>
      <c r="C165" s="82" t="s">
        <v>19</v>
      </c>
      <c r="D165" s="28" t="s">
        <v>217</v>
      </c>
      <c r="E165" s="28" t="s">
        <v>218</v>
      </c>
      <c r="F165" s="29" t="s">
        <v>30</v>
      </c>
      <c r="G165" s="30">
        <v>90</v>
      </c>
      <c r="H165" s="31">
        <v>120000</v>
      </c>
      <c r="I165" s="31">
        <f t="shared" ref="I165:I187" si="20">G165*H165</f>
        <v>10800000</v>
      </c>
      <c r="J165" s="32">
        <f t="shared" ref="J165:J187" si="21">H165-(H165*10%)</f>
        <v>108000</v>
      </c>
      <c r="K165" s="32">
        <f t="shared" ref="K165:K187" si="22">G165*J165</f>
        <v>9720000</v>
      </c>
    </row>
    <row r="166" spans="1:11" ht="54.75" customHeight="1" x14ac:dyDescent="0.25">
      <c r="A166" s="27">
        <f t="shared" ref="A166:A250" si="23">A165+1</f>
        <v>2</v>
      </c>
      <c r="B166" s="82"/>
      <c r="C166" s="82"/>
      <c r="D166" s="28" t="s">
        <v>217</v>
      </c>
      <c r="E166" s="28" t="s">
        <v>219</v>
      </c>
      <c r="F166" s="29" t="s">
        <v>30</v>
      </c>
      <c r="G166" s="30">
        <v>50</v>
      </c>
      <c r="H166" s="31">
        <v>120000</v>
      </c>
      <c r="I166" s="31">
        <f t="shared" si="20"/>
        <v>6000000</v>
      </c>
      <c r="J166" s="32">
        <f t="shared" si="21"/>
        <v>108000</v>
      </c>
      <c r="K166" s="32">
        <f t="shared" si="22"/>
        <v>5400000</v>
      </c>
    </row>
    <row r="167" spans="1:11" ht="57.75" customHeight="1" x14ac:dyDescent="0.25">
      <c r="A167" s="27">
        <f t="shared" si="23"/>
        <v>3</v>
      </c>
      <c r="B167" s="82"/>
      <c r="C167" s="82"/>
      <c r="D167" s="28" t="s">
        <v>217</v>
      </c>
      <c r="E167" s="28" t="s">
        <v>220</v>
      </c>
      <c r="F167" s="29" t="s">
        <v>30</v>
      </c>
      <c r="G167" s="30">
        <v>40</v>
      </c>
      <c r="H167" s="31">
        <v>125000</v>
      </c>
      <c r="I167" s="31">
        <f t="shared" si="20"/>
        <v>5000000</v>
      </c>
      <c r="J167" s="32">
        <f t="shared" si="21"/>
        <v>112500</v>
      </c>
      <c r="K167" s="32">
        <f t="shared" si="22"/>
        <v>4500000</v>
      </c>
    </row>
    <row r="168" spans="1:11" ht="39.950000000000003" customHeight="1" x14ac:dyDescent="0.25">
      <c r="A168" s="27">
        <f t="shared" si="23"/>
        <v>4</v>
      </c>
      <c r="B168" s="82"/>
      <c r="C168" s="82"/>
      <c r="D168" s="28" t="s">
        <v>217</v>
      </c>
      <c r="E168" s="28" t="s">
        <v>221</v>
      </c>
      <c r="F168" s="29" t="s">
        <v>30</v>
      </c>
      <c r="G168" s="30">
        <v>60</v>
      </c>
      <c r="H168" s="31">
        <v>120000</v>
      </c>
      <c r="I168" s="31">
        <f t="shared" si="20"/>
        <v>7200000</v>
      </c>
      <c r="J168" s="32">
        <f t="shared" si="21"/>
        <v>108000</v>
      </c>
      <c r="K168" s="32">
        <f t="shared" si="22"/>
        <v>6480000</v>
      </c>
    </row>
    <row r="169" spans="1:11" ht="56.25" customHeight="1" x14ac:dyDescent="0.25">
      <c r="A169" s="27">
        <f t="shared" si="23"/>
        <v>5</v>
      </c>
      <c r="B169" s="82"/>
      <c r="C169" s="82"/>
      <c r="D169" s="28" t="s">
        <v>217</v>
      </c>
      <c r="E169" s="28" t="s">
        <v>222</v>
      </c>
      <c r="F169" s="29" t="s">
        <v>30</v>
      </c>
      <c r="G169" s="30">
        <v>70</v>
      </c>
      <c r="H169" s="31">
        <v>125000</v>
      </c>
      <c r="I169" s="31">
        <f t="shared" si="20"/>
        <v>8750000</v>
      </c>
      <c r="J169" s="32">
        <f t="shared" si="21"/>
        <v>112500</v>
      </c>
      <c r="K169" s="32">
        <f t="shared" si="22"/>
        <v>7875000</v>
      </c>
    </row>
    <row r="170" spans="1:11" ht="57" customHeight="1" x14ac:dyDescent="0.25">
      <c r="A170" s="27">
        <f t="shared" si="23"/>
        <v>6</v>
      </c>
      <c r="B170" s="82"/>
      <c r="C170" s="82"/>
      <c r="D170" s="28" t="s">
        <v>217</v>
      </c>
      <c r="E170" s="28" t="s">
        <v>223</v>
      </c>
      <c r="F170" s="29" t="s">
        <v>30</v>
      </c>
      <c r="G170" s="30">
        <v>50</v>
      </c>
      <c r="H170" s="31">
        <v>125000</v>
      </c>
      <c r="I170" s="31">
        <f t="shared" si="20"/>
        <v>6250000</v>
      </c>
      <c r="J170" s="32">
        <f t="shared" si="21"/>
        <v>112500</v>
      </c>
      <c r="K170" s="32">
        <f t="shared" si="22"/>
        <v>5625000</v>
      </c>
    </row>
    <row r="171" spans="1:11" ht="60" customHeight="1" x14ac:dyDescent="0.25">
      <c r="A171" s="27">
        <f t="shared" si="23"/>
        <v>7</v>
      </c>
      <c r="B171" s="82"/>
      <c r="C171" s="82"/>
      <c r="D171" s="28" t="s">
        <v>217</v>
      </c>
      <c r="E171" s="28" t="s">
        <v>224</v>
      </c>
      <c r="F171" s="29" t="s">
        <v>30</v>
      </c>
      <c r="G171" s="30">
        <v>50</v>
      </c>
      <c r="H171" s="31">
        <v>120000</v>
      </c>
      <c r="I171" s="31">
        <f t="shared" si="20"/>
        <v>6000000</v>
      </c>
      <c r="J171" s="32">
        <f t="shared" si="21"/>
        <v>108000</v>
      </c>
      <c r="K171" s="32">
        <f t="shared" si="22"/>
        <v>5400000</v>
      </c>
    </row>
    <row r="172" spans="1:11" ht="60.75" customHeight="1" x14ac:dyDescent="0.25">
      <c r="A172" s="27">
        <f t="shared" si="23"/>
        <v>8</v>
      </c>
      <c r="B172" s="82"/>
      <c r="C172" s="82"/>
      <c r="D172" s="28" t="s">
        <v>217</v>
      </c>
      <c r="E172" s="28" t="s">
        <v>225</v>
      </c>
      <c r="F172" s="29" t="s">
        <v>30</v>
      </c>
      <c r="G172" s="30">
        <v>10</v>
      </c>
      <c r="H172" s="31">
        <v>125000</v>
      </c>
      <c r="I172" s="31">
        <f t="shared" si="20"/>
        <v>1250000</v>
      </c>
      <c r="J172" s="32">
        <f t="shared" si="21"/>
        <v>112500</v>
      </c>
      <c r="K172" s="32">
        <f t="shared" si="22"/>
        <v>1125000</v>
      </c>
    </row>
    <row r="173" spans="1:11" ht="39.950000000000003" customHeight="1" x14ac:dyDescent="0.25">
      <c r="A173" s="27">
        <f t="shared" si="23"/>
        <v>9</v>
      </c>
      <c r="B173" s="82"/>
      <c r="C173" s="82"/>
      <c r="D173" s="28" t="s">
        <v>226</v>
      </c>
      <c r="E173" s="28" t="s">
        <v>227</v>
      </c>
      <c r="F173" s="29" t="s">
        <v>21</v>
      </c>
      <c r="G173" s="30">
        <v>400</v>
      </c>
      <c r="H173" s="31">
        <v>10000</v>
      </c>
      <c r="I173" s="31">
        <f t="shared" si="20"/>
        <v>4000000</v>
      </c>
      <c r="J173" s="32">
        <f t="shared" si="21"/>
        <v>9000</v>
      </c>
      <c r="K173" s="32">
        <f t="shared" si="22"/>
        <v>3600000</v>
      </c>
    </row>
    <row r="174" spans="1:11" ht="39.950000000000003" customHeight="1" x14ac:dyDescent="0.25">
      <c r="A174" s="27">
        <f t="shared" si="23"/>
        <v>10</v>
      </c>
      <c r="B174" s="82"/>
      <c r="C174" s="82"/>
      <c r="D174" s="28" t="s">
        <v>226</v>
      </c>
      <c r="E174" s="28" t="s">
        <v>228</v>
      </c>
      <c r="F174" s="29" t="s">
        <v>21</v>
      </c>
      <c r="G174" s="30">
        <v>400</v>
      </c>
      <c r="H174" s="31">
        <v>10000</v>
      </c>
      <c r="I174" s="31">
        <f t="shared" si="20"/>
        <v>4000000</v>
      </c>
      <c r="J174" s="32">
        <f t="shared" si="21"/>
        <v>9000</v>
      </c>
      <c r="K174" s="32">
        <f t="shared" si="22"/>
        <v>3600000</v>
      </c>
    </row>
    <row r="175" spans="1:11" ht="39.950000000000003" customHeight="1" x14ac:dyDescent="0.25">
      <c r="A175" s="27">
        <f t="shared" si="23"/>
        <v>11</v>
      </c>
      <c r="B175" s="82"/>
      <c r="C175" s="82"/>
      <c r="D175" s="28" t="s">
        <v>226</v>
      </c>
      <c r="E175" s="28" t="s">
        <v>229</v>
      </c>
      <c r="F175" s="29" t="s">
        <v>21</v>
      </c>
      <c r="G175" s="30">
        <v>400</v>
      </c>
      <c r="H175" s="31">
        <v>10000</v>
      </c>
      <c r="I175" s="31">
        <f t="shared" si="20"/>
        <v>4000000</v>
      </c>
      <c r="J175" s="32">
        <f t="shared" si="21"/>
        <v>9000</v>
      </c>
      <c r="K175" s="32">
        <f t="shared" si="22"/>
        <v>3600000</v>
      </c>
    </row>
    <row r="176" spans="1:11" ht="39.950000000000003" customHeight="1" x14ac:dyDescent="0.25">
      <c r="A176" s="27">
        <f t="shared" si="23"/>
        <v>12</v>
      </c>
      <c r="B176" s="82"/>
      <c r="C176" s="82"/>
      <c r="D176" s="28" t="s">
        <v>226</v>
      </c>
      <c r="E176" s="28" t="s">
        <v>230</v>
      </c>
      <c r="F176" s="29" t="s">
        <v>21</v>
      </c>
      <c r="G176" s="30">
        <v>400</v>
      </c>
      <c r="H176" s="31">
        <v>10000</v>
      </c>
      <c r="I176" s="31">
        <f t="shared" si="20"/>
        <v>4000000</v>
      </c>
      <c r="J176" s="32">
        <f t="shared" si="21"/>
        <v>9000</v>
      </c>
      <c r="K176" s="32">
        <f t="shared" si="22"/>
        <v>3600000</v>
      </c>
    </row>
    <row r="177" spans="1:11" ht="39.950000000000003" customHeight="1" x14ac:dyDescent="0.25">
      <c r="A177" s="27">
        <f t="shared" si="23"/>
        <v>13</v>
      </c>
      <c r="B177" s="85" t="s">
        <v>440</v>
      </c>
      <c r="C177" s="85" t="s">
        <v>19</v>
      </c>
      <c r="D177" s="37" t="s">
        <v>441</v>
      </c>
      <c r="E177" s="38" t="s">
        <v>442</v>
      </c>
      <c r="F177" s="39" t="s">
        <v>28</v>
      </c>
      <c r="G177" s="40">
        <v>100</v>
      </c>
      <c r="H177" s="41">
        <v>120000</v>
      </c>
      <c r="I177" s="31">
        <f>G177*H177</f>
        <v>12000000</v>
      </c>
      <c r="J177" s="32">
        <f>H177-(H177*10%)</f>
        <v>108000</v>
      </c>
      <c r="K177" s="32">
        <f>G177*J177</f>
        <v>10800000</v>
      </c>
    </row>
    <row r="178" spans="1:11" ht="39.950000000000003" customHeight="1" x14ac:dyDescent="0.25">
      <c r="A178" s="27">
        <f t="shared" si="23"/>
        <v>14</v>
      </c>
      <c r="B178" s="85"/>
      <c r="C178" s="85"/>
      <c r="D178" s="37" t="s">
        <v>443</v>
      </c>
      <c r="E178" s="38" t="s">
        <v>444</v>
      </c>
      <c r="F178" s="39" t="s">
        <v>28</v>
      </c>
      <c r="G178" s="40">
        <v>18</v>
      </c>
      <c r="H178" s="41">
        <v>50000</v>
      </c>
      <c r="I178" s="31">
        <f>G178*H178</f>
        <v>900000</v>
      </c>
      <c r="J178" s="32">
        <f>H178-(H178*10%)</f>
        <v>45000</v>
      </c>
      <c r="K178" s="32">
        <f>G178*J178</f>
        <v>810000</v>
      </c>
    </row>
    <row r="179" spans="1:11" ht="39.950000000000003" customHeight="1" x14ac:dyDescent="0.25">
      <c r="A179" s="27">
        <f t="shared" si="23"/>
        <v>15</v>
      </c>
      <c r="B179" s="85"/>
      <c r="C179" s="85"/>
      <c r="D179" s="37" t="s">
        <v>445</v>
      </c>
      <c r="E179" s="38"/>
      <c r="F179" s="39" t="s">
        <v>28</v>
      </c>
      <c r="G179" s="40">
        <v>28</v>
      </c>
      <c r="H179" s="41">
        <v>200000</v>
      </c>
      <c r="I179" s="31">
        <f>G179*H179</f>
        <v>5600000</v>
      </c>
      <c r="J179" s="32">
        <f>H179-(H179*10%)</f>
        <v>180000</v>
      </c>
      <c r="K179" s="32">
        <f>G179*J179</f>
        <v>5040000</v>
      </c>
    </row>
    <row r="180" spans="1:11" ht="39.950000000000003" customHeight="1" x14ac:dyDescent="0.25">
      <c r="A180" s="27">
        <f t="shared" si="23"/>
        <v>16</v>
      </c>
      <c r="B180" s="82" t="s">
        <v>231</v>
      </c>
      <c r="C180" s="82" t="s">
        <v>19</v>
      </c>
      <c r="D180" s="28" t="s">
        <v>232</v>
      </c>
      <c r="E180" s="28" t="s">
        <v>233</v>
      </c>
      <c r="F180" s="29" t="s">
        <v>21</v>
      </c>
      <c r="G180" s="30">
        <v>20</v>
      </c>
      <c r="H180" s="31">
        <v>240000</v>
      </c>
      <c r="I180" s="31">
        <f t="shared" si="20"/>
        <v>4800000</v>
      </c>
      <c r="J180" s="32">
        <f t="shared" si="21"/>
        <v>216000</v>
      </c>
      <c r="K180" s="32">
        <f t="shared" si="22"/>
        <v>4320000</v>
      </c>
    </row>
    <row r="181" spans="1:11" ht="39.950000000000003" customHeight="1" x14ac:dyDescent="0.25">
      <c r="A181" s="27">
        <f t="shared" si="23"/>
        <v>17</v>
      </c>
      <c r="B181" s="82"/>
      <c r="C181" s="82"/>
      <c r="D181" s="28" t="s">
        <v>234</v>
      </c>
      <c r="E181" s="28" t="s">
        <v>235</v>
      </c>
      <c r="F181" s="29" t="s">
        <v>21</v>
      </c>
      <c r="G181" s="30">
        <v>55</v>
      </c>
      <c r="H181" s="31">
        <v>35000</v>
      </c>
      <c r="I181" s="31">
        <f t="shared" si="20"/>
        <v>1925000</v>
      </c>
      <c r="J181" s="32">
        <f t="shared" si="21"/>
        <v>31500</v>
      </c>
      <c r="K181" s="32">
        <f t="shared" si="22"/>
        <v>1732500</v>
      </c>
    </row>
    <row r="182" spans="1:11" ht="57.75" customHeight="1" x14ac:dyDescent="0.25">
      <c r="A182" s="27">
        <f t="shared" si="23"/>
        <v>18</v>
      </c>
      <c r="B182" s="82"/>
      <c r="C182" s="82"/>
      <c r="D182" s="28" t="s">
        <v>236</v>
      </c>
      <c r="E182" s="28" t="s">
        <v>237</v>
      </c>
      <c r="F182" s="29" t="s">
        <v>21</v>
      </c>
      <c r="G182" s="30">
        <v>25</v>
      </c>
      <c r="H182" s="31">
        <v>30000</v>
      </c>
      <c r="I182" s="31">
        <f t="shared" si="20"/>
        <v>750000</v>
      </c>
      <c r="J182" s="32">
        <f t="shared" si="21"/>
        <v>27000</v>
      </c>
      <c r="K182" s="32">
        <f t="shared" si="22"/>
        <v>675000</v>
      </c>
    </row>
    <row r="183" spans="1:11" ht="39.950000000000003" customHeight="1" x14ac:dyDescent="0.25">
      <c r="A183" s="27">
        <f t="shared" si="23"/>
        <v>19</v>
      </c>
      <c r="B183" s="82"/>
      <c r="C183" s="82"/>
      <c r="D183" s="28" t="s">
        <v>238</v>
      </c>
      <c r="E183" s="28" t="s">
        <v>235</v>
      </c>
      <c r="F183" s="29" t="s">
        <v>21</v>
      </c>
      <c r="G183" s="30">
        <v>10</v>
      </c>
      <c r="H183" s="31">
        <v>35000</v>
      </c>
      <c r="I183" s="31">
        <f t="shared" si="20"/>
        <v>350000</v>
      </c>
      <c r="J183" s="32">
        <f t="shared" si="21"/>
        <v>31500</v>
      </c>
      <c r="K183" s="32">
        <f t="shared" si="22"/>
        <v>315000</v>
      </c>
    </row>
    <row r="184" spans="1:11" ht="39.950000000000003" customHeight="1" x14ac:dyDescent="0.25">
      <c r="A184" s="27">
        <f t="shared" si="23"/>
        <v>20</v>
      </c>
      <c r="B184" s="82"/>
      <c r="C184" s="82"/>
      <c r="D184" s="28" t="s">
        <v>238</v>
      </c>
      <c r="E184" s="28" t="s">
        <v>239</v>
      </c>
      <c r="F184" s="29" t="s">
        <v>21</v>
      </c>
      <c r="G184" s="30">
        <v>10</v>
      </c>
      <c r="H184" s="31">
        <v>25000</v>
      </c>
      <c r="I184" s="31">
        <f t="shared" si="20"/>
        <v>250000</v>
      </c>
      <c r="J184" s="32">
        <f t="shared" si="21"/>
        <v>22500</v>
      </c>
      <c r="K184" s="32">
        <f t="shared" si="22"/>
        <v>225000</v>
      </c>
    </row>
    <row r="185" spans="1:11" ht="39.950000000000003" customHeight="1" x14ac:dyDescent="0.25">
      <c r="A185" s="27">
        <f t="shared" si="23"/>
        <v>21</v>
      </c>
      <c r="B185" s="82"/>
      <c r="C185" s="82"/>
      <c r="D185" s="28" t="s">
        <v>240</v>
      </c>
      <c r="E185" s="28" t="s">
        <v>241</v>
      </c>
      <c r="F185" s="29" t="s">
        <v>21</v>
      </c>
      <c r="G185" s="30">
        <v>10</v>
      </c>
      <c r="H185" s="31">
        <v>140000</v>
      </c>
      <c r="I185" s="31">
        <f t="shared" si="20"/>
        <v>1400000</v>
      </c>
      <c r="J185" s="32">
        <f t="shared" si="21"/>
        <v>126000</v>
      </c>
      <c r="K185" s="32">
        <f t="shared" si="22"/>
        <v>1260000</v>
      </c>
    </row>
    <row r="186" spans="1:11" ht="39.950000000000003" customHeight="1" x14ac:dyDescent="0.25">
      <c r="A186" s="27">
        <f t="shared" si="23"/>
        <v>22</v>
      </c>
      <c r="B186" s="82"/>
      <c r="C186" s="82"/>
      <c r="D186" s="28" t="s">
        <v>238</v>
      </c>
      <c r="E186" s="28" t="s">
        <v>235</v>
      </c>
      <c r="F186" s="29" t="s">
        <v>21</v>
      </c>
      <c r="G186" s="30">
        <v>10</v>
      </c>
      <c r="H186" s="31">
        <v>40000</v>
      </c>
      <c r="I186" s="31">
        <f t="shared" si="20"/>
        <v>400000</v>
      </c>
      <c r="J186" s="32">
        <f t="shared" si="21"/>
        <v>36000</v>
      </c>
      <c r="K186" s="32">
        <f t="shared" si="22"/>
        <v>360000</v>
      </c>
    </row>
    <row r="187" spans="1:11" ht="39.950000000000003" customHeight="1" x14ac:dyDescent="0.25">
      <c r="A187" s="27">
        <f t="shared" si="23"/>
        <v>23</v>
      </c>
      <c r="B187" s="82"/>
      <c r="C187" s="82"/>
      <c r="D187" s="28" t="s">
        <v>242</v>
      </c>
      <c r="E187" s="28"/>
      <c r="F187" s="29" t="s">
        <v>21</v>
      </c>
      <c r="G187" s="30">
        <v>10</v>
      </c>
      <c r="H187" s="31">
        <v>200000</v>
      </c>
      <c r="I187" s="31">
        <f t="shared" si="20"/>
        <v>2000000</v>
      </c>
      <c r="J187" s="32">
        <f t="shared" si="21"/>
        <v>180000</v>
      </c>
      <c r="K187" s="32">
        <f t="shared" si="22"/>
        <v>1800000</v>
      </c>
    </row>
    <row r="188" spans="1:11" ht="39.950000000000003" customHeight="1" x14ac:dyDescent="0.25">
      <c r="A188" s="27">
        <f t="shared" si="23"/>
        <v>24</v>
      </c>
      <c r="B188" s="82"/>
      <c r="C188" s="82"/>
      <c r="D188" s="28" t="s">
        <v>243</v>
      </c>
      <c r="E188" s="28" t="s">
        <v>29</v>
      </c>
      <c r="F188" s="29" t="s">
        <v>21</v>
      </c>
      <c r="G188" s="30">
        <v>60</v>
      </c>
      <c r="H188" s="31">
        <v>30000</v>
      </c>
      <c r="I188" s="31">
        <f t="shared" ref="I188:I219" si="24">G188*H188</f>
        <v>1800000</v>
      </c>
      <c r="J188" s="32">
        <f t="shared" ref="J188:J222" si="25">H188-(H188*10%)</f>
        <v>27000</v>
      </c>
      <c r="K188" s="32">
        <f t="shared" ref="K188:K219" si="26">G188*J188</f>
        <v>1620000</v>
      </c>
    </row>
    <row r="189" spans="1:11" ht="39.950000000000003" customHeight="1" x14ac:dyDescent="0.25">
      <c r="A189" s="27">
        <f t="shared" si="23"/>
        <v>25</v>
      </c>
      <c r="B189" s="82"/>
      <c r="C189" s="82"/>
      <c r="D189" s="28" t="s">
        <v>244</v>
      </c>
      <c r="E189" s="28" t="s">
        <v>245</v>
      </c>
      <c r="F189" s="29" t="s">
        <v>21</v>
      </c>
      <c r="G189" s="30">
        <v>6</v>
      </c>
      <c r="H189" s="31">
        <v>130000</v>
      </c>
      <c r="I189" s="31">
        <f t="shared" si="24"/>
        <v>780000</v>
      </c>
      <c r="J189" s="32">
        <f t="shared" si="25"/>
        <v>117000</v>
      </c>
      <c r="K189" s="32">
        <f t="shared" si="26"/>
        <v>702000</v>
      </c>
    </row>
    <row r="190" spans="1:11" ht="39.950000000000003" customHeight="1" x14ac:dyDescent="0.25">
      <c r="A190" s="27">
        <f t="shared" si="23"/>
        <v>26</v>
      </c>
      <c r="B190" s="82"/>
      <c r="C190" s="82"/>
      <c r="D190" s="28" t="s">
        <v>246</v>
      </c>
      <c r="E190" s="28" t="s">
        <v>247</v>
      </c>
      <c r="F190" s="29" t="s">
        <v>21</v>
      </c>
      <c r="G190" s="30">
        <v>200</v>
      </c>
      <c r="H190" s="31">
        <v>30000</v>
      </c>
      <c r="I190" s="31">
        <f t="shared" si="24"/>
        <v>6000000</v>
      </c>
      <c r="J190" s="32">
        <f t="shared" si="25"/>
        <v>27000</v>
      </c>
      <c r="K190" s="32">
        <f t="shared" si="26"/>
        <v>5400000</v>
      </c>
    </row>
    <row r="191" spans="1:11" ht="39.950000000000003" customHeight="1" x14ac:dyDescent="0.25">
      <c r="A191" s="27">
        <f t="shared" si="23"/>
        <v>27</v>
      </c>
      <c r="B191" s="82"/>
      <c r="C191" s="82"/>
      <c r="D191" s="28" t="s">
        <v>248</v>
      </c>
      <c r="E191" s="28" t="s">
        <v>29</v>
      </c>
      <c r="F191" s="29" t="s">
        <v>21</v>
      </c>
      <c r="G191" s="30">
        <v>6</v>
      </c>
      <c r="H191" s="31">
        <v>300000</v>
      </c>
      <c r="I191" s="31">
        <f t="shared" si="24"/>
        <v>1800000</v>
      </c>
      <c r="J191" s="32">
        <f t="shared" si="25"/>
        <v>270000</v>
      </c>
      <c r="K191" s="32">
        <f t="shared" si="26"/>
        <v>1620000</v>
      </c>
    </row>
    <row r="192" spans="1:11" ht="39.950000000000003" customHeight="1" x14ac:dyDescent="0.25">
      <c r="A192" s="27">
        <f t="shared" si="23"/>
        <v>28</v>
      </c>
      <c r="B192" s="82"/>
      <c r="C192" s="82"/>
      <c r="D192" s="28" t="s">
        <v>249</v>
      </c>
      <c r="E192" s="28" t="s">
        <v>250</v>
      </c>
      <c r="F192" s="29" t="s">
        <v>30</v>
      </c>
      <c r="G192" s="30">
        <v>40</v>
      </c>
      <c r="H192" s="31">
        <v>120000</v>
      </c>
      <c r="I192" s="31">
        <f t="shared" si="24"/>
        <v>4800000</v>
      </c>
      <c r="J192" s="32">
        <f t="shared" si="25"/>
        <v>108000</v>
      </c>
      <c r="K192" s="32">
        <f t="shared" si="26"/>
        <v>4320000</v>
      </c>
    </row>
    <row r="193" spans="1:11" ht="39.950000000000003" customHeight="1" x14ac:dyDescent="0.25">
      <c r="A193" s="27">
        <f t="shared" si="23"/>
        <v>29</v>
      </c>
      <c r="B193" s="82"/>
      <c r="C193" s="82"/>
      <c r="D193" s="28" t="s">
        <v>249</v>
      </c>
      <c r="E193" s="28" t="s">
        <v>251</v>
      </c>
      <c r="F193" s="29" t="s">
        <v>30</v>
      </c>
      <c r="G193" s="30">
        <v>40</v>
      </c>
      <c r="H193" s="31">
        <v>125000</v>
      </c>
      <c r="I193" s="31">
        <f t="shared" si="24"/>
        <v>5000000</v>
      </c>
      <c r="J193" s="32">
        <f t="shared" si="25"/>
        <v>112500</v>
      </c>
      <c r="K193" s="32">
        <f t="shared" si="26"/>
        <v>4500000</v>
      </c>
    </row>
    <row r="194" spans="1:11" ht="39.950000000000003" customHeight="1" x14ac:dyDescent="0.25">
      <c r="A194" s="27">
        <f t="shared" si="23"/>
        <v>30</v>
      </c>
      <c r="B194" s="82"/>
      <c r="C194" s="82"/>
      <c r="D194" s="28" t="s">
        <v>252</v>
      </c>
      <c r="E194" s="28" t="s">
        <v>253</v>
      </c>
      <c r="F194" s="29" t="s">
        <v>21</v>
      </c>
      <c r="G194" s="30">
        <v>24</v>
      </c>
      <c r="H194" s="31">
        <v>110000</v>
      </c>
      <c r="I194" s="31">
        <f t="shared" si="24"/>
        <v>2640000</v>
      </c>
      <c r="J194" s="32">
        <f t="shared" si="25"/>
        <v>99000</v>
      </c>
      <c r="K194" s="32">
        <f t="shared" si="26"/>
        <v>2376000</v>
      </c>
    </row>
    <row r="195" spans="1:11" ht="39.950000000000003" customHeight="1" x14ac:dyDescent="0.25">
      <c r="A195" s="27">
        <f t="shared" si="23"/>
        <v>31</v>
      </c>
      <c r="B195" s="82"/>
      <c r="C195" s="82"/>
      <c r="D195" s="28" t="s">
        <v>240</v>
      </c>
      <c r="E195" s="28"/>
      <c r="F195" s="29" t="s">
        <v>21</v>
      </c>
      <c r="G195" s="30">
        <v>10</v>
      </c>
      <c r="H195" s="31">
        <v>140000</v>
      </c>
      <c r="I195" s="31">
        <f t="shared" si="24"/>
        <v>1400000</v>
      </c>
      <c r="J195" s="32">
        <f t="shared" si="25"/>
        <v>126000</v>
      </c>
      <c r="K195" s="32">
        <f t="shared" si="26"/>
        <v>1260000</v>
      </c>
    </row>
    <row r="196" spans="1:11" ht="39.950000000000003" customHeight="1" x14ac:dyDescent="0.25">
      <c r="A196" s="27">
        <f t="shared" si="23"/>
        <v>32</v>
      </c>
      <c r="B196" s="82"/>
      <c r="C196" s="82"/>
      <c r="D196" s="28" t="s">
        <v>254</v>
      </c>
      <c r="E196" s="28" t="s">
        <v>251</v>
      </c>
      <c r="F196" s="29" t="s">
        <v>21</v>
      </c>
      <c r="G196" s="30">
        <v>20</v>
      </c>
      <c r="H196" s="31">
        <v>120000</v>
      </c>
      <c r="I196" s="31">
        <f t="shared" si="24"/>
        <v>2400000</v>
      </c>
      <c r="J196" s="32">
        <f t="shared" si="25"/>
        <v>108000</v>
      </c>
      <c r="K196" s="32">
        <f t="shared" si="26"/>
        <v>2160000</v>
      </c>
    </row>
    <row r="197" spans="1:11" ht="39.950000000000003" customHeight="1" x14ac:dyDescent="0.25">
      <c r="A197" s="27">
        <f t="shared" si="23"/>
        <v>33</v>
      </c>
      <c r="B197" s="82"/>
      <c r="C197" s="82"/>
      <c r="D197" s="28" t="s">
        <v>255</v>
      </c>
      <c r="E197" s="28" t="s">
        <v>251</v>
      </c>
      <c r="F197" s="29" t="s">
        <v>21</v>
      </c>
      <c r="G197" s="30">
        <v>4</v>
      </c>
      <c r="H197" s="31">
        <v>200000</v>
      </c>
      <c r="I197" s="31">
        <f t="shared" si="24"/>
        <v>800000</v>
      </c>
      <c r="J197" s="32">
        <f t="shared" si="25"/>
        <v>180000</v>
      </c>
      <c r="K197" s="32">
        <f t="shared" si="26"/>
        <v>720000</v>
      </c>
    </row>
    <row r="198" spans="1:11" ht="39.950000000000003" customHeight="1" x14ac:dyDescent="0.25">
      <c r="A198" s="27">
        <f t="shared" si="23"/>
        <v>34</v>
      </c>
      <c r="B198" s="82"/>
      <c r="C198" s="82"/>
      <c r="D198" s="28" t="s">
        <v>226</v>
      </c>
      <c r="E198" s="28" t="s">
        <v>241</v>
      </c>
      <c r="F198" s="29" t="s">
        <v>21</v>
      </c>
      <c r="G198" s="30">
        <v>40</v>
      </c>
      <c r="H198" s="31">
        <v>130000</v>
      </c>
      <c r="I198" s="31">
        <f t="shared" si="24"/>
        <v>5200000</v>
      </c>
      <c r="J198" s="32">
        <f t="shared" si="25"/>
        <v>117000</v>
      </c>
      <c r="K198" s="32">
        <f t="shared" si="26"/>
        <v>4680000</v>
      </c>
    </row>
    <row r="199" spans="1:11" ht="39.950000000000003" customHeight="1" x14ac:dyDescent="0.25">
      <c r="A199" s="27">
        <f t="shared" si="23"/>
        <v>35</v>
      </c>
      <c r="B199" s="82"/>
      <c r="C199" s="82"/>
      <c r="D199" s="28" t="s">
        <v>256</v>
      </c>
      <c r="E199" s="28" t="s">
        <v>257</v>
      </c>
      <c r="F199" s="29" t="s">
        <v>21</v>
      </c>
      <c r="G199" s="30">
        <v>6</v>
      </c>
      <c r="H199" s="31">
        <v>230000</v>
      </c>
      <c r="I199" s="31">
        <f t="shared" si="24"/>
        <v>1380000</v>
      </c>
      <c r="J199" s="32">
        <f t="shared" si="25"/>
        <v>207000</v>
      </c>
      <c r="K199" s="32">
        <f t="shared" si="26"/>
        <v>1242000</v>
      </c>
    </row>
    <row r="200" spans="1:11" ht="39.950000000000003" customHeight="1" x14ac:dyDescent="0.25">
      <c r="A200" s="27">
        <f t="shared" si="23"/>
        <v>36</v>
      </c>
      <c r="B200" s="82"/>
      <c r="C200" s="82"/>
      <c r="D200" s="28" t="s">
        <v>258</v>
      </c>
      <c r="E200" s="28"/>
      <c r="F200" s="29" t="s">
        <v>21</v>
      </c>
      <c r="G200" s="30">
        <v>18</v>
      </c>
      <c r="H200" s="31">
        <v>120000</v>
      </c>
      <c r="I200" s="31">
        <f t="shared" si="24"/>
        <v>2160000</v>
      </c>
      <c r="J200" s="32">
        <f t="shared" si="25"/>
        <v>108000</v>
      </c>
      <c r="K200" s="32">
        <f t="shared" si="26"/>
        <v>1944000</v>
      </c>
    </row>
    <row r="201" spans="1:11" ht="39.950000000000003" customHeight="1" x14ac:dyDescent="0.25">
      <c r="A201" s="27">
        <f t="shared" si="23"/>
        <v>37</v>
      </c>
      <c r="B201" s="82"/>
      <c r="C201" s="82"/>
      <c r="D201" s="28" t="s">
        <v>259</v>
      </c>
      <c r="E201" s="28" t="s">
        <v>260</v>
      </c>
      <c r="F201" s="29" t="s">
        <v>24</v>
      </c>
      <c r="G201" s="30">
        <v>100</v>
      </c>
      <c r="H201" s="31">
        <v>90000</v>
      </c>
      <c r="I201" s="31">
        <f t="shared" si="24"/>
        <v>9000000</v>
      </c>
      <c r="J201" s="32">
        <f t="shared" si="25"/>
        <v>81000</v>
      </c>
      <c r="K201" s="32">
        <f t="shared" si="26"/>
        <v>8100000</v>
      </c>
    </row>
    <row r="202" spans="1:11" ht="39.950000000000003" customHeight="1" x14ac:dyDescent="0.25">
      <c r="A202" s="27">
        <f t="shared" si="23"/>
        <v>38</v>
      </c>
      <c r="B202" s="82"/>
      <c r="C202" s="82"/>
      <c r="D202" s="28" t="s">
        <v>261</v>
      </c>
      <c r="E202" s="28" t="s">
        <v>262</v>
      </c>
      <c r="F202" s="29" t="s">
        <v>21</v>
      </c>
      <c r="G202" s="30">
        <v>12</v>
      </c>
      <c r="H202" s="31">
        <v>220000</v>
      </c>
      <c r="I202" s="31">
        <f t="shared" si="24"/>
        <v>2640000</v>
      </c>
      <c r="J202" s="32">
        <f t="shared" si="25"/>
        <v>198000</v>
      </c>
      <c r="K202" s="32">
        <f t="shared" si="26"/>
        <v>2376000</v>
      </c>
    </row>
    <row r="203" spans="1:11" ht="39.950000000000003" customHeight="1" x14ac:dyDescent="0.25">
      <c r="A203" s="27">
        <f t="shared" si="23"/>
        <v>39</v>
      </c>
      <c r="B203" s="82"/>
      <c r="C203" s="82"/>
      <c r="D203" s="28" t="s">
        <v>263</v>
      </c>
      <c r="E203" s="28" t="s">
        <v>262</v>
      </c>
      <c r="F203" s="29" t="s">
        <v>21</v>
      </c>
      <c r="G203" s="30">
        <v>11</v>
      </c>
      <c r="H203" s="31">
        <v>340000</v>
      </c>
      <c r="I203" s="31">
        <f t="shared" si="24"/>
        <v>3740000</v>
      </c>
      <c r="J203" s="32">
        <f t="shared" si="25"/>
        <v>306000</v>
      </c>
      <c r="K203" s="32">
        <f t="shared" si="26"/>
        <v>3366000</v>
      </c>
    </row>
    <row r="204" spans="1:11" ht="39.950000000000003" customHeight="1" x14ac:dyDescent="0.25">
      <c r="A204" s="27">
        <f t="shared" si="23"/>
        <v>40</v>
      </c>
      <c r="B204" s="82"/>
      <c r="C204" s="82"/>
      <c r="D204" s="28" t="s">
        <v>264</v>
      </c>
      <c r="E204" s="28"/>
      <c r="F204" s="29" t="s">
        <v>30</v>
      </c>
      <c r="G204" s="30">
        <v>4</v>
      </c>
      <c r="H204" s="31">
        <v>480000</v>
      </c>
      <c r="I204" s="31">
        <f t="shared" si="24"/>
        <v>1920000</v>
      </c>
      <c r="J204" s="32">
        <f t="shared" si="25"/>
        <v>432000</v>
      </c>
      <c r="K204" s="32">
        <f t="shared" si="26"/>
        <v>1728000</v>
      </c>
    </row>
    <row r="205" spans="1:11" ht="39.950000000000003" customHeight="1" x14ac:dyDescent="0.25">
      <c r="A205" s="27">
        <f t="shared" si="23"/>
        <v>41</v>
      </c>
      <c r="B205" s="82"/>
      <c r="C205" s="82"/>
      <c r="D205" s="28" t="s">
        <v>265</v>
      </c>
      <c r="E205" s="28" t="s">
        <v>266</v>
      </c>
      <c r="F205" s="29" t="s">
        <v>21</v>
      </c>
      <c r="G205" s="30">
        <v>4</v>
      </c>
      <c r="H205" s="31">
        <v>300000</v>
      </c>
      <c r="I205" s="31">
        <f t="shared" si="24"/>
        <v>1200000</v>
      </c>
      <c r="J205" s="32">
        <f t="shared" si="25"/>
        <v>270000</v>
      </c>
      <c r="K205" s="32">
        <f t="shared" si="26"/>
        <v>1080000</v>
      </c>
    </row>
    <row r="206" spans="1:11" ht="39.950000000000003" customHeight="1" x14ac:dyDescent="0.25">
      <c r="A206" s="27">
        <f t="shared" si="23"/>
        <v>42</v>
      </c>
      <c r="B206" s="82"/>
      <c r="C206" s="82"/>
      <c r="D206" s="28" t="s">
        <v>267</v>
      </c>
      <c r="E206" s="28" t="s">
        <v>268</v>
      </c>
      <c r="F206" s="29" t="s">
        <v>21</v>
      </c>
      <c r="G206" s="30">
        <v>18</v>
      </c>
      <c r="H206" s="31">
        <v>320000</v>
      </c>
      <c r="I206" s="31">
        <f t="shared" si="24"/>
        <v>5760000</v>
      </c>
      <c r="J206" s="32">
        <f t="shared" si="25"/>
        <v>288000</v>
      </c>
      <c r="K206" s="32">
        <f t="shared" si="26"/>
        <v>5184000</v>
      </c>
    </row>
    <row r="207" spans="1:11" ht="39.950000000000003" customHeight="1" x14ac:dyDescent="0.25">
      <c r="A207" s="27">
        <f t="shared" si="23"/>
        <v>43</v>
      </c>
      <c r="B207" s="82"/>
      <c r="C207" s="82"/>
      <c r="D207" s="28" t="s">
        <v>267</v>
      </c>
      <c r="E207" s="28" t="s">
        <v>266</v>
      </c>
      <c r="F207" s="29" t="s">
        <v>21</v>
      </c>
      <c r="G207" s="30">
        <v>10</v>
      </c>
      <c r="H207" s="31">
        <v>250000</v>
      </c>
      <c r="I207" s="31">
        <f t="shared" si="24"/>
        <v>2500000</v>
      </c>
      <c r="J207" s="32">
        <f t="shared" si="25"/>
        <v>225000</v>
      </c>
      <c r="K207" s="32">
        <f t="shared" si="26"/>
        <v>2250000</v>
      </c>
    </row>
    <row r="208" spans="1:11" ht="39.950000000000003" customHeight="1" x14ac:dyDescent="0.25">
      <c r="A208" s="27">
        <f t="shared" si="23"/>
        <v>44</v>
      </c>
      <c r="B208" s="82"/>
      <c r="C208" s="82"/>
      <c r="D208" s="28" t="s">
        <v>269</v>
      </c>
      <c r="E208" s="28" t="s">
        <v>270</v>
      </c>
      <c r="F208" s="29" t="s">
        <v>21</v>
      </c>
      <c r="G208" s="30">
        <v>2</v>
      </c>
      <c r="H208" s="31">
        <v>150000</v>
      </c>
      <c r="I208" s="31">
        <f t="shared" si="24"/>
        <v>300000</v>
      </c>
      <c r="J208" s="32">
        <f t="shared" si="25"/>
        <v>135000</v>
      </c>
      <c r="K208" s="32">
        <f t="shared" si="26"/>
        <v>270000</v>
      </c>
    </row>
    <row r="209" spans="1:11" ht="39.950000000000003" customHeight="1" x14ac:dyDescent="0.25">
      <c r="A209" s="27">
        <f t="shared" si="23"/>
        <v>45</v>
      </c>
      <c r="B209" s="82"/>
      <c r="C209" s="82"/>
      <c r="D209" s="28" t="s">
        <v>271</v>
      </c>
      <c r="E209" s="28"/>
      <c r="F209" s="29" t="s">
        <v>21</v>
      </c>
      <c r="G209" s="30">
        <v>8</v>
      </c>
      <c r="H209" s="31">
        <v>100000</v>
      </c>
      <c r="I209" s="31">
        <f t="shared" si="24"/>
        <v>800000</v>
      </c>
      <c r="J209" s="32">
        <f t="shared" si="25"/>
        <v>90000</v>
      </c>
      <c r="K209" s="32">
        <f t="shared" si="26"/>
        <v>720000</v>
      </c>
    </row>
    <row r="210" spans="1:11" ht="39.950000000000003" customHeight="1" x14ac:dyDescent="0.25">
      <c r="A210" s="27">
        <f t="shared" si="23"/>
        <v>46</v>
      </c>
      <c r="B210" s="82"/>
      <c r="C210" s="82"/>
      <c r="D210" s="28" t="s">
        <v>272</v>
      </c>
      <c r="E210" s="28"/>
      <c r="F210" s="29" t="s">
        <v>21</v>
      </c>
      <c r="G210" s="30">
        <v>3</v>
      </c>
      <c r="H210" s="31">
        <v>250000</v>
      </c>
      <c r="I210" s="31">
        <f t="shared" si="24"/>
        <v>750000</v>
      </c>
      <c r="J210" s="32">
        <f t="shared" si="25"/>
        <v>225000</v>
      </c>
      <c r="K210" s="32">
        <f t="shared" si="26"/>
        <v>675000</v>
      </c>
    </row>
    <row r="211" spans="1:11" ht="39.950000000000003" customHeight="1" x14ac:dyDescent="0.25">
      <c r="A211" s="27">
        <f t="shared" si="23"/>
        <v>47</v>
      </c>
      <c r="B211" s="82"/>
      <c r="C211" s="82"/>
      <c r="D211" s="28" t="s">
        <v>273</v>
      </c>
      <c r="E211" s="28" t="s">
        <v>274</v>
      </c>
      <c r="F211" s="29" t="s">
        <v>21</v>
      </c>
      <c r="G211" s="30">
        <v>3</v>
      </c>
      <c r="H211" s="31">
        <v>360000</v>
      </c>
      <c r="I211" s="31">
        <f t="shared" si="24"/>
        <v>1080000</v>
      </c>
      <c r="J211" s="32">
        <f t="shared" si="25"/>
        <v>324000</v>
      </c>
      <c r="K211" s="32">
        <f t="shared" si="26"/>
        <v>972000</v>
      </c>
    </row>
    <row r="212" spans="1:11" ht="39.950000000000003" customHeight="1" x14ac:dyDescent="0.25">
      <c r="A212" s="27">
        <f t="shared" si="23"/>
        <v>48</v>
      </c>
      <c r="B212" s="82"/>
      <c r="C212" s="82"/>
      <c r="D212" s="28" t="s">
        <v>275</v>
      </c>
      <c r="E212" s="28" t="s">
        <v>276</v>
      </c>
      <c r="F212" s="29" t="s">
        <v>21</v>
      </c>
      <c r="G212" s="30">
        <v>10</v>
      </c>
      <c r="H212" s="31">
        <v>40000</v>
      </c>
      <c r="I212" s="31">
        <f t="shared" si="24"/>
        <v>400000</v>
      </c>
      <c r="J212" s="32">
        <f t="shared" si="25"/>
        <v>36000</v>
      </c>
      <c r="K212" s="32">
        <f t="shared" si="26"/>
        <v>360000</v>
      </c>
    </row>
    <row r="213" spans="1:11" ht="39.950000000000003" customHeight="1" x14ac:dyDescent="0.25">
      <c r="A213" s="27">
        <f t="shared" si="23"/>
        <v>49</v>
      </c>
      <c r="B213" s="82"/>
      <c r="C213" s="82"/>
      <c r="D213" s="28" t="s">
        <v>277</v>
      </c>
      <c r="E213" s="28"/>
      <c r="F213" s="29" t="s">
        <v>21</v>
      </c>
      <c r="G213" s="30">
        <v>111</v>
      </c>
      <c r="H213" s="31">
        <v>18000</v>
      </c>
      <c r="I213" s="31">
        <f t="shared" si="24"/>
        <v>1998000</v>
      </c>
      <c r="J213" s="32">
        <f t="shared" si="25"/>
        <v>16200</v>
      </c>
      <c r="K213" s="32">
        <f t="shared" si="26"/>
        <v>1798200</v>
      </c>
    </row>
    <row r="214" spans="1:11" ht="39.950000000000003" customHeight="1" x14ac:dyDescent="0.25">
      <c r="A214" s="27">
        <f t="shared" si="23"/>
        <v>50</v>
      </c>
      <c r="B214" s="82"/>
      <c r="C214" s="82"/>
      <c r="D214" s="28" t="s">
        <v>278</v>
      </c>
      <c r="E214" s="28" t="s">
        <v>279</v>
      </c>
      <c r="F214" s="29" t="s">
        <v>21</v>
      </c>
      <c r="G214" s="30">
        <v>50</v>
      </c>
      <c r="H214" s="31">
        <v>70000</v>
      </c>
      <c r="I214" s="31">
        <f t="shared" si="24"/>
        <v>3500000</v>
      </c>
      <c r="J214" s="32">
        <f t="shared" si="25"/>
        <v>63000</v>
      </c>
      <c r="K214" s="32">
        <f t="shared" si="26"/>
        <v>3150000</v>
      </c>
    </row>
    <row r="215" spans="1:11" ht="75.75" customHeight="1" x14ac:dyDescent="0.25">
      <c r="A215" s="27">
        <f t="shared" si="23"/>
        <v>51</v>
      </c>
      <c r="B215" s="82"/>
      <c r="C215" s="82"/>
      <c r="D215" s="28" t="s">
        <v>280</v>
      </c>
      <c r="E215" s="28" t="s">
        <v>235</v>
      </c>
      <c r="F215" s="29" t="s">
        <v>21</v>
      </c>
      <c r="G215" s="30">
        <v>26</v>
      </c>
      <c r="H215" s="31">
        <v>250000</v>
      </c>
      <c r="I215" s="31">
        <f t="shared" si="24"/>
        <v>6500000</v>
      </c>
      <c r="J215" s="32">
        <f t="shared" si="25"/>
        <v>225000</v>
      </c>
      <c r="K215" s="32">
        <f t="shared" si="26"/>
        <v>5850000</v>
      </c>
    </row>
    <row r="216" spans="1:11" ht="60.75" customHeight="1" x14ac:dyDescent="0.25">
      <c r="A216" s="27">
        <f t="shared" si="23"/>
        <v>52</v>
      </c>
      <c r="B216" s="82"/>
      <c r="C216" s="82"/>
      <c r="D216" s="28" t="s">
        <v>281</v>
      </c>
      <c r="E216" s="28" t="s">
        <v>282</v>
      </c>
      <c r="F216" s="29" t="s">
        <v>21</v>
      </c>
      <c r="G216" s="30">
        <v>4</v>
      </c>
      <c r="H216" s="31">
        <v>240000</v>
      </c>
      <c r="I216" s="31">
        <f t="shared" si="24"/>
        <v>960000</v>
      </c>
      <c r="J216" s="32">
        <f t="shared" si="25"/>
        <v>216000</v>
      </c>
      <c r="K216" s="32">
        <f t="shared" si="26"/>
        <v>864000</v>
      </c>
    </row>
    <row r="217" spans="1:11" ht="60.75" customHeight="1" x14ac:dyDescent="0.25">
      <c r="A217" s="27">
        <f t="shared" si="23"/>
        <v>53</v>
      </c>
      <c r="B217" s="82" t="s">
        <v>283</v>
      </c>
      <c r="C217" s="82" t="s">
        <v>19</v>
      </c>
      <c r="D217" s="28" t="s">
        <v>284</v>
      </c>
      <c r="E217" s="28" t="s">
        <v>285</v>
      </c>
      <c r="F217" s="29" t="s">
        <v>30</v>
      </c>
      <c r="G217" s="30">
        <v>119</v>
      </c>
      <c r="H217" s="31">
        <v>30000</v>
      </c>
      <c r="I217" s="31">
        <f t="shared" si="24"/>
        <v>3570000</v>
      </c>
      <c r="J217" s="32">
        <f t="shared" si="25"/>
        <v>27000</v>
      </c>
      <c r="K217" s="32">
        <f t="shared" si="26"/>
        <v>3213000</v>
      </c>
    </row>
    <row r="218" spans="1:11" ht="71.25" customHeight="1" x14ac:dyDescent="0.25">
      <c r="A218" s="27">
        <f t="shared" si="23"/>
        <v>54</v>
      </c>
      <c r="B218" s="82"/>
      <c r="C218" s="82"/>
      <c r="D218" s="28" t="s">
        <v>286</v>
      </c>
      <c r="E218" s="28" t="s">
        <v>287</v>
      </c>
      <c r="F218" s="29" t="s">
        <v>288</v>
      </c>
      <c r="G218" s="30">
        <v>50</v>
      </c>
      <c r="H218" s="31">
        <v>800000</v>
      </c>
      <c r="I218" s="31">
        <f t="shared" si="24"/>
        <v>40000000</v>
      </c>
      <c r="J218" s="32">
        <f t="shared" si="25"/>
        <v>720000</v>
      </c>
      <c r="K218" s="32">
        <f t="shared" si="26"/>
        <v>36000000</v>
      </c>
    </row>
    <row r="219" spans="1:11" ht="60.75" customHeight="1" x14ac:dyDescent="0.25">
      <c r="A219" s="27">
        <f t="shared" si="23"/>
        <v>55</v>
      </c>
      <c r="B219" s="47" t="s">
        <v>289</v>
      </c>
      <c r="C219" s="47" t="s">
        <v>19</v>
      </c>
      <c r="D219" s="28" t="s">
        <v>290</v>
      </c>
      <c r="E219" s="28" t="s">
        <v>291</v>
      </c>
      <c r="F219" s="29" t="s">
        <v>32</v>
      </c>
      <c r="G219" s="30">
        <v>400</v>
      </c>
      <c r="H219" s="31">
        <v>10000</v>
      </c>
      <c r="I219" s="31">
        <f t="shared" si="24"/>
        <v>4000000</v>
      </c>
      <c r="J219" s="32">
        <f t="shared" si="25"/>
        <v>9000</v>
      </c>
      <c r="K219" s="32">
        <f t="shared" si="26"/>
        <v>3600000</v>
      </c>
    </row>
    <row r="220" spans="1:11" ht="39.950000000000003" customHeight="1" x14ac:dyDescent="0.25">
      <c r="A220" s="27">
        <f t="shared" si="23"/>
        <v>56</v>
      </c>
      <c r="B220" s="82" t="s">
        <v>292</v>
      </c>
      <c r="C220" s="82" t="s">
        <v>18</v>
      </c>
      <c r="D220" s="28" t="s">
        <v>293</v>
      </c>
      <c r="E220" s="28" t="s">
        <v>294</v>
      </c>
      <c r="F220" s="29" t="s">
        <v>21</v>
      </c>
      <c r="G220" s="30">
        <v>29</v>
      </c>
      <c r="H220" s="31">
        <v>200000</v>
      </c>
      <c r="I220" s="31">
        <f t="shared" ref="I220:I257" si="27">G220*H220</f>
        <v>5800000</v>
      </c>
      <c r="J220" s="32">
        <f t="shared" si="25"/>
        <v>180000</v>
      </c>
      <c r="K220" s="32">
        <f t="shared" ref="K220:K257" si="28">G220*J220</f>
        <v>5220000</v>
      </c>
    </row>
    <row r="221" spans="1:11" ht="39.950000000000003" customHeight="1" x14ac:dyDescent="0.25">
      <c r="A221" s="27">
        <f t="shared" si="23"/>
        <v>57</v>
      </c>
      <c r="B221" s="82"/>
      <c r="C221" s="82"/>
      <c r="D221" s="28" t="s">
        <v>293</v>
      </c>
      <c r="E221" s="28" t="s">
        <v>295</v>
      </c>
      <c r="F221" s="29" t="s">
        <v>21</v>
      </c>
      <c r="G221" s="30">
        <v>10</v>
      </c>
      <c r="H221" s="31">
        <v>100000</v>
      </c>
      <c r="I221" s="31">
        <f t="shared" si="27"/>
        <v>1000000</v>
      </c>
      <c r="J221" s="32">
        <f t="shared" si="25"/>
        <v>90000</v>
      </c>
      <c r="K221" s="32">
        <f t="shared" si="28"/>
        <v>900000</v>
      </c>
    </row>
    <row r="222" spans="1:11" ht="64.5" customHeight="1" x14ac:dyDescent="0.25">
      <c r="A222" s="27">
        <f t="shared" si="23"/>
        <v>58</v>
      </c>
      <c r="B222" s="47" t="s">
        <v>296</v>
      </c>
      <c r="C222" s="47" t="s">
        <v>16</v>
      </c>
      <c r="D222" s="28" t="s">
        <v>297</v>
      </c>
      <c r="E222" s="28"/>
      <c r="F222" s="29" t="s">
        <v>30</v>
      </c>
      <c r="G222" s="30">
        <v>80</v>
      </c>
      <c r="H222" s="31">
        <v>65000</v>
      </c>
      <c r="I222" s="31">
        <f t="shared" si="27"/>
        <v>5200000</v>
      </c>
      <c r="J222" s="32">
        <f t="shared" si="25"/>
        <v>58500</v>
      </c>
      <c r="K222" s="32">
        <f t="shared" si="28"/>
        <v>4680000</v>
      </c>
    </row>
    <row r="223" spans="1:11" ht="39.950000000000003" customHeight="1" x14ac:dyDescent="0.25">
      <c r="A223" s="27">
        <f t="shared" si="23"/>
        <v>59</v>
      </c>
      <c r="B223" s="83" t="s">
        <v>464</v>
      </c>
      <c r="C223" s="83" t="s">
        <v>19</v>
      </c>
      <c r="D223" s="37" t="s">
        <v>465</v>
      </c>
      <c r="E223" s="38" t="s">
        <v>466</v>
      </c>
      <c r="F223" s="39" t="s">
        <v>21</v>
      </c>
      <c r="G223" s="40">
        <v>900</v>
      </c>
      <c r="H223" s="41">
        <f>+'[1]HÀNG BÁN HỌP XĐ GIÁ'!$F$10</f>
        <v>21000</v>
      </c>
      <c r="I223" s="31">
        <f t="shared" ref="I223:I230" si="29">G223*H223</f>
        <v>18900000</v>
      </c>
      <c r="J223" s="32">
        <f>H223-(H223*20%)</f>
        <v>16800</v>
      </c>
      <c r="K223" s="32">
        <f t="shared" ref="K223:K228" si="30">G223*J223</f>
        <v>15120000</v>
      </c>
    </row>
    <row r="224" spans="1:11" ht="39.950000000000003" customHeight="1" x14ac:dyDescent="0.25">
      <c r="A224" s="27">
        <f t="shared" si="23"/>
        <v>60</v>
      </c>
      <c r="B224" s="83"/>
      <c r="C224" s="83"/>
      <c r="D224" s="37" t="s">
        <v>467</v>
      </c>
      <c r="E224" s="38" t="s">
        <v>468</v>
      </c>
      <c r="F224" s="39" t="s">
        <v>21</v>
      </c>
      <c r="G224" s="40">
        <v>2</v>
      </c>
      <c r="H224" s="41">
        <f>+'[1]HÀNG BÁN HỌP XĐ GIÁ'!$F$11</f>
        <v>2250000</v>
      </c>
      <c r="I224" s="31">
        <f t="shared" si="29"/>
        <v>4500000</v>
      </c>
      <c r="J224" s="32">
        <f>H224-(H224*20%)</f>
        <v>1800000</v>
      </c>
      <c r="K224" s="32">
        <f t="shared" si="30"/>
        <v>3600000</v>
      </c>
    </row>
    <row r="225" spans="1:13" ht="39.950000000000003" customHeight="1" x14ac:dyDescent="0.25">
      <c r="A225" s="27">
        <f t="shared" si="23"/>
        <v>61</v>
      </c>
      <c r="B225" s="83"/>
      <c r="C225" s="83"/>
      <c r="D225" s="37" t="s">
        <v>467</v>
      </c>
      <c r="E225" s="38" t="s">
        <v>469</v>
      </c>
      <c r="F225" s="39" t="s">
        <v>21</v>
      </c>
      <c r="G225" s="40">
        <v>10</v>
      </c>
      <c r="H225" s="41">
        <f>+'[1]HÀNG BÁN HỌP XĐ GIÁ'!$F$12</f>
        <v>1800000</v>
      </c>
      <c r="I225" s="31">
        <f t="shared" si="29"/>
        <v>18000000</v>
      </c>
      <c r="J225" s="32">
        <f>H225-(H225*20%)</f>
        <v>1440000</v>
      </c>
      <c r="K225" s="32">
        <f t="shared" si="30"/>
        <v>14400000</v>
      </c>
    </row>
    <row r="226" spans="1:13" ht="39.950000000000003" customHeight="1" x14ac:dyDescent="0.25">
      <c r="A226" s="27">
        <f t="shared" si="23"/>
        <v>62</v>
      </c>
      <c r="B226" s="83"/>
      <c r="C226" s="83"/>
      <c r="D226" s="37" t="s">
        <v>467</v>
      </c>
      <c r="E226" s="38" t="s">
        <v>470</v>
      </c>
      <c r="F226" s="39" t="s">
        <v>21</v>
      </c>
      <c r="G226" s="40">
        <v>5</v>
      </c>
      <c r="H226" s="41">
        <f>+'[1]HÀNG BÁN HỌP XĐ GIÁ'!$F$13</f>
        <v>1530000</v>
      </c>
      <c r="I226" s="31">
        <f t="shared" si="29"/>
        <v>7650000</v>
      </c>
      <c r="J226" s="32">
        <f>H226-(H226*20%)</f>
        <v>1224000</v>
      </c>
      <c r="K226" s="32">
        <f t="shared" si="30"/>
        <v>6120000</v>
      </c>
    </row>
    <row r="227" spans="1:13" ht="39.950000000000003" customHeight="1" x14ac:dyDescent="0.25">
      <c r="A227" s="27">
        <f t="shared" si="23"/>
        <v>63</v>
      </c>
      <c r="B227" s="83"/>
      <c r="C227" s="83"/>
      <c r="D227" s="37" t="s">
        <v>467</v>
      </c>
      <c r="E227" s="38" t="s">
        <v>471</v>
      </c>
      <c r="F227" s="39" t="s">
        <v>21</v>
      </c>
      <c r="G227" s="40">
        <v>2</v>
      </c>
      <c r="H227" s="41">
        <f>+'[1]HÀNG BÁN HỌP XĐ GIÁ'!$F$14</f>
        <v>1080000</v>
      </c>
      <c r="I227" s="31">
        <f t="shared" si="29"/>
        <v>2160000</v>
      </c>
      <c r="J227" s="32">
        <f>H227-(H227*20%)</f>
        <v>864000</v>
      </c>
      <c r="K227" s="32">
        <f t="shared" si="30"/>
        <v>1728000</v>
      </c>
    </row>
    <row r="228" spans="1:13" ht="72.75" customHeight="1" x14ac:dyDescent="0.25">
      <c r="A228" s="27">
        <f t="shared" si="23"/>
        <v>64</v>
      </c>
      <c r="B228" s="42" t="s">
        <v>730</v>
      </c>
      <c r="C228" s="42" t="s">
        <v>16</v>
      </c>
      <c r="D228" s="43" t="s">
        <v>731</v>
      </c>
      <c r="E228" s="44"/>
      <c r="F228" s="29" t="s">
        <v>20</v>
      </c>
      <c r="G228" s="29">
        <v>1</v>
      </c>
      <c r="H228" s="30">
        <v>4200000</v>
      </c>
      <c r="I228" s="32">
        <f t="shared" si="29"/>
        <v>4200000</v>
      </c>
      <c r="J228" s="30">
        <v>4200000</v>
      </c>
      <c r="K228" s="32">
        <f t="shared" si="30"/>
        <v>4200000</v>
      </c>
    </row>
    <row r="229" spans="1:13" ht="72.75" customHeight="1" x14ac:dyDescent="0.25">
      <c r="A229" s="27">
        <f t="shared" si="23"/>
        <v>65</v>
      </c>
      <c r="B229" s="83" t="s">
        <v>732</v>
      </c>
      <c r="C229" s="83" t="s">
        <v>16</v>
      </c>
      <c r="D229" s="43" t="s">
        <v>733</v>
      </c>
      <c r="E229" s="44"/>
      <c r="F229" s="29" t="s">
        <v>21</v>
      </c>
      <c r="G229" s="29">
        <v>160</v>
      </c>
      <c r="H229" s="30">
        <v>65000</v>
      </c>
      <c r="I229" s="32">
        <f t="shared" si="29"/>
        <v>10400000</v>
      </c>
      <c r="J229" s="30">
        <v>65000</v>
      </c>
      <c r="K229" s="32">
        <f t="shared" ref="K229:K235" si="31">G229*J229</f>
        <v>10400000</v>
      </c>
    </row>
    <row r="230" spans="1:13" ht="77.25" customHeight="1" x14ac:dyDescent="0.25">
      <c r="A230" s="27">
        <f t="shared" si="23"/>
        <v>66</v>
      </c>
      <c r="B230" s="83"/>
      <c r="C230" s="83"/>
      <c r="D230" s="43" t="s">
        <v>734</v>
      </c>
      <c r="E230" s="44"/>
      <c r="F230" s="29" t="s">
        <v>21</v>
      </c>
      <c r="G230" s="29">
        <v>140</v>
      </c>
      <c r="H230" s="30">
        <v>80000</v>
      </c>
      <c r="I230" s="32">
        <f t="shared" si="29"/>
        <v>11200000</v>
      </c>
      <c r="J230" s="30">
        <v>80000</v>
      </c>
      <c r="K230" s="32">
        <f t="shared" si="31"/>
        <v>11200000</v>
      </c>
    </row>
    <row r="231" spans="1:13" ht="39.950000000000003" customHeight="1" x14ac:dyDescent="0.25">
      <c r="A231" s="27">
        <f t="shared" si="23"/>
        <v>67</v>
      </c>
      <c r="B231" s="83" t="s">
        <v>748</v>
      </c>
      <c r="C231" s="83" t="s">
        <v>18</v>
      </c>
      <c r="D231" s="43" t="s">
        <v>592</v>
      </c>
      <c r="E231" s="43" t="s">
        <v>749</v>
      </c>
      <c r="F231" s="45" t="s">
        <v>30</v>
      </c>
      <c r="G231" s="30">
        <v>30</v>
      </c>
      <c r="H231" s="30">
        <v>20000</v>
      </c>
      <c r="I231" s="46">
        <f t="shared" ref="I231:I235" si="32">G231*H231</f>
        <v>600000</v>
      </c>
      <c r="J231" s="30">
        <v>20000</v>
      </c>
      <c r="K231" s="32">
        <f t="shared" si="31"/>
        <v>600000</v>
      </c>
    </row>
    <row r="232" spans="1:13" ht="39.950000000000003" customHeight="1" x14ac:dyDescent="0.25">
      <c r="A232" s="27">
        <f t="shared" si="23"/>
        <v>68</v>
      </c>
      <c r="B232" s="83"/>
      <c r="C232" s="83"/>
      <c r="D232" s="43" t="s">
        <v>750</v>
      </c>
      <c r="E232" s="43"/>
      <c r="F232" s="45" t="s">
        <v>21</v>
      </c>
      <c r="G232" s="30">
        <v>20</v>
      </c>
      <c r="H232" s="30">
        <v>90000</v>
      </c>
      <c r="I232" s="46">
        <f t="shared" si="32"/>
        <v>1800000</v>
      </c>
      <c r="J232" s="30">
        <v>90000</v>
      </c>
      <c r="K232" s="32">
        <f t="shared" si="31"/>
        <v>1800000</v>
      </c>
    </row>
    <row r="233" spans="1:13" ht="39.950000000000003" customHeight="1" x14ac:dyDescent="0.25">
      <c r="A233" s="27">
        <f t="shared" si="23"/>
        <v>69</v>
      </c>
      <c r="B233" s="83"/>
      <c r="C233" s="83"/>
      <c r="D233" s="43" t="s">
        <v>751</v>
      </c>
      <c r="E233" s="43" t="s">
        <v>752</v>
      </c>
      <c r="F233" s="45" t="s">
        <v>28</v>
      </c>
      <c r="G233" s="30">
        <v>20</v>
      </c>
      <c r="H233" s="30">
        <v>160000</v>
      </c>
      <c r="I233" s="46">
        <f t="shared" si="32"/>
        <v>3200000</v>
      </c>
      <c r="J233" s="30">
        <v>160000</v>
      </c>
      <c r="K233" s="32">
        <f t="shared" si="31"/>
        <v>3200000</v>
      </c>
    </row>
    <row r="234" spans="1:13" ht="39.950000000000003" customHeight="1" x14ac:dyDescent="0.25">
      <c r="A234" s="27">
        <f t="shared" si="23"/>
        <v>70</v>
      </c>
      <c r="B234" s="83"/>
      <c r="C234" s="83"/>
      <c r="D234" s="43" t="s">
        <v>753</v>
      </c>
      <c r="E234" s="43" t="s">
        <v>754</v>
      </c>
      <c r="F234" s="45" t="s">
        <v>42</v>
      </c>
      <c r="G234" s="30">
        <v>100</v>
      </c>
      <c r="H234" s="30">
        <v>10000</v>
      </c>
      <c r="I234" s="46">
        <f t="shared" si="32"/>
        <v>1000000</v>
      </c>
      <c r="J234" s="30">
        <v>10000</v>
      </c>
      <c r="K234" s="32">
        <f t="shared" si="31"/>
        <v>1000000</v>
      </c>
    </row>
    <row r="235" spans="1:13" ht="39.950000000000003" customHeight="1" x14ac:dyDescent="0.25">
      <c r="A235" s="27">
        <f t="shared" si="23"/>
        <v>71</v>
      </c>
      <c r="B235" s="83"/>
      <c r="C235" s="83"/>
      <c r="D235" s="43" t="s">
        <v>755</v>
      </c>
      <c r="E235" s="43" t="s">
        <v>756</v>
      </c>
      <c r="F235" s="45" t="s">
        <v>28</v>
      </c>
      <c r="G235" s="30">
        <v>15</v>
      </c>
      <c r="H235" s="30">
        <v>70000</v>
      </c>
      <c r="I235" s="46">
        <f t="shared" si="32"/>
        <v>1050000</v>
      </c>
      <c r="J235" s="30">
        <v>70000</v>
      </c>
      <c r="K235" s="32">
        <f t="shared" si="31"/>
        <v>1050000</v>
      </c>
    </row>
    <row r="236" spans="1:13" ht="90" customHeight="1" x14ac:dyDescent="0.25">
      <c r="A236" s="27">
        <f t="shared" si="23"/>
        <v>72</v>
      </c>
      <c r="B236" s="82" t="s">
        <v>43</v>
      </c>
      <c r="C236" s="82" t="s">
        <v>19</v>
      </c>
      <c r="D236" s="28" t="s">
        <v>44</v>
      </c>
      <c r="E236" s="28" t="s">
        <v>45</v>
      </c>
      <c r="F236" s="45" t="s">
        <v>28</v>
      </c>
      <c r="G236" s="30">
        <v>250</v>
      </c>
      <c r="H236" s="31">
        <v>250000</v>
      </c>
      <c r="I236" s="31">
        <f>G236*H236</f>
        <v>62500000</v>
      </c>
      <c r="J236" s="32">
        <f>H236-(H236*10%)</f>
        <v>225000</v>
      </c>
      <c r="K236" s="32">
        <f>G236*J236</f>
        <v>56250000</v>
      </c>
      <c r="M236" s="13"/>
    </row>
    <row r="237" spans="1:13" ht="50.25" customHeight="1" x14ac:dyDescent="0.25">
      <c r="A237" s="27">
        <f t="shared" si="23"/>
        <v>73</v>
      </c>
      <c r="B237" s="82"/>
      <c r="C237" s="82"/>
      <c r="D237" s="28" t="s">
        <v>46</v>
      </c>
      <c r="E237" s="28" t="s">
        <v>47</v>
      </c>
      <c r="F237" s="45" t="s">
        <v>20</v>
      </c>
      <c r="G237" s="30">
        <v>10</v>
      </c>
      <c r="H237" s="31">
        <v>750000</v>
      </c>
      <c r="I237" s="31">
        <f>G237*H237</f>
        <v>7500000</v>
      </c>
      <c r="J237" s="32">
        <f>H237-(H237*10%)</f>
        <v>675000</v>
      </c>
      <c r="K237" s="32">
        <f>G237*J237</f>
        <v>6750000</v>
      </c>
    </row>
    <row r="238" spans="1:13" s="14" customFormat="1" ht="69" customHeight="1" x14ac:dyDescent="0.25">
      <c r="A238" s="27">
        <f t="shared" si="23"/>
        <v>74</v>
      </c>
      <c r="B238" s="47" t="s">
        <v>55</v>
      </c>
      <c r="C238" s="47" t="s">
        <v>19</v>
      </c>
      <c r="D238" s="28" t="s">
        <v>56</v>
      </c>
      <c r="E238" s="28" t="s">
        <v>57</v>
      </c>
      <c r="F238" s="45" t="s">
        <v>20</v>
      </c>
      <c r="G238" s="30">
        <v>16</v>
      </c>
      <c r="H238" s="31">
        <v>3100000</v>
      </c>
      <c r="I238" s="31">
        <f>G238*H238</f>
        <v>49600000</v>
      </c>
      <c r="J238" s="32">
        <f>H238-(H238*10%)</f>
        <v>2790000</v>
      </c>
      <c r="K238" s="32">
        <f>G238*J238</f>
        <v>44640000</v>
      </c>
    </row>
    <row r="239" spans="1:13" s="14" customFormat="1" ht="59.25" customHeight="1" x14ac:dyDescent="0.25">
      <c r="A239" s="27">
        <f t="shared" si="23"/>
        <v>75</v>
      </c>
      <c r="B239" s="42" t="s">
        <v>58</v>
      </c>
      <c r="C239" s="42" t="s">
        <v>19</v>
      </c>
      <c r="D239" s="28" t="s">
        <v>59</v>
      </c>
      <c r="E239" s="28" t="s">
        <v>29</v>
      </c>
      <c r="F239" s="45" t="s">
        <v>20</v>
      </c>
      <c r="G239" s="30">
        <v>10</v>
      </c>
      <c r="H239" s="31">
        <v>1800000</v>
      </c>
      <c r="I239" s="31">
        <f>G239*H239</f>
        <v>18000000</v>
      </c>
      <c r="J239" s="32">
        <f>H239-(H239*10%)</f>
        <v>1620000</v>
      </c>
      <c r="K239" s="32">
        <f>G239*J239</f>
        <v>16200000</v>
      </c>
    </row>
    <row r="240" spans="1:13" ht="66.75" customHeight="1" x14ac:dyDescent="0.25">
      <c r="A240" s="27">
        <f t="shared" si="23"/>
        <v>76</v>
      </c>
      <c r="B240" s="47" t="s">
        <v>60</v>
      </c>
      <c r="C240" s="47" t="s">
        <v>19</v>
      </c>
      <c r="D240" s="28" t="s">
        <v>61</v>
      </c>
      <c r="E240" s="28" t="s">
        <v>62</v>
      </c>
      <c r="F240" s="45" t="s">
        <v>20</v>
      </c>
      <c r="G240" s="30">
        <v>480</v>
      </c>
      <c r="H240" s="31">
        <v>30000</v>
      </c>
      <c r="I240" s="31">
        <f>G240*H240</f>
        <v>14400000</v>
      </c>
      <c r="J240" s="32">
        <f>H240-(H240*10%)</f>
        <v>27000</v>
      </c>
      <c r="K240" s="32">
        <f>G240*J240</f>
        <v>12960000</v>
      </c>
    </row>
    <row r="241" spans="1:11" ht="39.950000000000003" customHeight="1" x14ac:dyDescent="0.25">
      <c r="A241" s="27">
        <f t="shared" si="23"/>
        <v>77</v>
      </c>
      <c r="B241" s="82" t="s">
        <v>649</v>
      </c>
      <c r="C241" s="82" t="s">
        <v>16</v>
      </c>
      <c r="D241" s="37" t="s">
        <v>650</v>
      </c>
      <c r="E241" s="38" t="s">
        <v>651</v>
      </c>
      <c r="F241" s="39" t="s">
        <v>30</v>
      </c>
      <c r="G241" s="40">
        <v>60</v>
      </c>
      <c r="H241" s="41">
        <f>+'[1]HÀNG BÁN HỌP XĐ GIÁ'!$F$235</f>
        <v>21000</v>
      </c>
      <c r="I241" s="31">
        <f t="shared" si="27"/>
        <v>1260000</v>
      </c>
      <c r="J241" s="32">
        <f t="shared" ref="J241:J257" si="33">H241-(H241*20%)</f>
        <v>16800</v>
      </c>
      <c r="K241" s="32">
        <f t="shared" si="28"/>
        <v>1008000</v>
      </c>
    </row>
    <row r="242" spans="1:11" ht="39.950000000000003" customHeight="1" x14ac:dyDescent="0.25">
      <c r="A242" s="27">
        <f t="shared" si="23"/>
        <v>78</v>
      </c>
      <c r="B242" s="82"/>
      <c r="C242" s="82"/>
      <c r="D242" s="37" t="s">
        <v>46</v>
      </c>
      <c r="E242" s="38" t="s">
        <v>652</v>
      </c>
      <c r="F242" s="39" t="s">
        <v>21</v>
      </c>
      <c r="G242" s="40">
        <v>20</v>
      </c>
      <c r="H242" s="41">
        <f>+'[1]HÀNG BÁN HỌP XĐ GIÁ'!$F$236</f>
        <v>28000</v>
      </c>
      <c r="I242" s="31">
        <f t="shared" si="27"/>
        <v>560000</v>
      </c>
      <c r="J242" s="32">
        <f t="shared" si="33"/>
        <v>22400</v>
      </c>
      <c r="K242" s="32">
        <f t="shared" si="28"/>
        <v>448000</v>
      </c>
    </row>
    <row r="243" spans="1:11" ht="39.950000000000003" customHeight="1" x14ac:dyDescent="0.25">
      <c r="A243" s="27">
        <f t="shared" si="23"/>
        <v>79</v>
      </c>
      <c r="B243" s="82"/>
      <c r="C243" s="82"/>
      <c r="D243" s="37" t="s">
        <v>653</v>
      </c>
      <c r="E243" s="38"/>
      <c r="F243" s="39" t="s">
        <v>21</v>
      </c>
      <c r="G243" s="40">
        <v>10</v>
      </c>
      <c r="H243" s="41">
        <f>+'[1]HÀNG BÁN HỌP XĐ GIÁ'!$F$237</f>
        <v>77000</v>
      </c>
      <c r="I243" s="31">
        <f t="shared" si="27"/>
        <v>770000</v>
      </c>
      <c r="J243" s="32">
        <f t="shared" si="33"/>
        <v>61600</v>
      </c>
      <c r="K243" s="32">
        <f t="shared" si="28"/>
        <v>616000</v>
      </c>
    </row>
    <row r="244" spans="1:11" ht="39.950000000000003" customHeight="1" x14ac:dyDescent="0.25">
      <c r="A244" s="27">
        <f t="shared" si="23"/>
        <v>80</v>
      </c>
      <c r="B244" s="82"/>
      <c r="C244" s="82"/>
      <c r="D244" s="37" t="s">
        <v>654</v>
      </c>
      <c r="E244" s="38"/>
      <c r="F244" s="39" t="s">
        <v>21</v>
      </c>
      <c r="G244" s="40">
        <v>30</v>
      </c>
      <c r="H244" s="41">
        <f>+'[1]HÀNG BÁN HỌP XĐ GIÁ'!$F$238</f>
        <v>49000</v>
      </c>
      <c r="I244" s="31">
        <f t="shared" si="27"/>
        <v>1470000</v>
      </c>
      <c r="J244" s="32">
        <f t="shared" si="33"/>
        <v>39200</v>
      </c>
      <c r="K244" s="32">
        <f t="shared" si="28"/>
        <v>1176000</v>
      </c>
    </row>
    <row r="245" spans="1:11" ht="57" customHeight="1" x14ac:dyDescent="0.25">
      <c r="A245" s="27">
        <f t="shared" si="23"/>
        <v>81</v>
      </c>
      <c r="B245" s="82" t="s">
        <v>655</v>
      </c>
      <c r="C245" s="82" t="s">
        <v>23</v>
      </c>
      <c r="D245" s="37" t="s">
        <v>656</v>
      </c>
      <c r="E245" s="38" t="s">
        <v>657</v>
      </c>
      <c r="F245" s="39" t="s">
        <v>30</v>
      </c>
      <c r="G245" s="40">
        <v>90</v>
      </c>
      <c r="H245" s="41">
        <f>+'[1]HÀNG BÁN HỌP XĐ GIÁ'!$F$239</f>
        <v>21000</v>
      </c>
      <c r="I245" s="31">
        <f t="shared" si="27"/>
        <v>1890000</v>
      </c>
      <c r="J245" s="32">
        <f t="shared" si="33"/>
        <v>16800</v>
      </c>
      <c r="K245" s="32">
        <f t="shared" si="28"/>
        <v>1512000</v>
      </c>
    </row>
    <row r="246" spans="1:11" ht="57" customHeight="1" x14ac:dyDescent="0.25">
      <c r="A246" s="27">
        <f t="shared" si="23"/>
        <v>82</v>
      </c>
      <c r="B246" s="82"/>
      <c r="C246" s="82"/>
      <c r="D246" s="37" t="s">
        <v>658</v>
      </c>
      <c r="E246" s="38" t="s">
        <v>659</v>
      </c>
      <c r="F246" s="39" t="s">
        <v>30</v>
      </c>
      <c r="G246" s="40">
        <v>80</v>
      </c>
      <c r="H246" s="41">
        <f>+'[1]HÀNG BÁN HỌP XĐ GIÁ'!$F$240</f>
        <v>28000</v>
      </c>
      <c r="I246" s="31">
        <f t="shared" si="27"/>
        <v>2240000</v>
      </c>
      <c r="J246" s="32">
        <f t="shared" si="33"/>
        <v>22400</v>
      </c>
      <c r="K246" s="32">
        <f t="shared" si="28"/>
        <v>1792000</v>
      </c>
    </row>
    <row r="247" spans="1:11" ht="60.75" customHeight="1" x14ac:dyDescent="0.25">
      <c r="A247" s="27">
        <f t="shared" si="23"/>
        <v>83</v>
      </c>
      <c r="B247" s="47" t="s">
        <v>664</v>
      </c>
      <c r="C247" s="47" t="s">
        <v>23</v>
      </c>
      <c r="D247" s="37" t="s">
        <v>249</v>
      </c>
      <c r="E247" s="38" t="s">
        <v>665</v>
      </c>
      <c r="F247" s="39" t="s">
        <v>30</v>
      </c>
      <c r="G247" s="40">
        <v>20</v>
      </c>
      <c r="H247" s="41">
        <f>+'[1]HÀNG BÁN HỌP XĐ GIÁ'!$F$243</f>
        <v>182000</v>
      </c>
      <c r="I247" s="31">
        <f t="shared" si="27"/>
        <v>3640000</v>
      </c>
      <c r="J247" s="32">
        <f t="shared" si="33"/>
        <v>145600</v>
      </c>
      <c r="K247" s="32">
        <f t="shared" si="28"/>
        <v>2912000</v>
      </c>
    </row>
    <row r="248" spans="1:11" ht="39.950000000000003" customHeight="1" x14ac:dyDescent="0.25">
      <c r="A248" s="27">
        <f t="shared" si="23"/>
        <v>84</v>
      </c>
      <c r="B248" s="82" t="s">
        <v>591</v>
      </c>
      <c r="C248" s="82" t="s">
        <v>23</v>
      </c>
      <c r="D248" s="37" t="s">
        <v>592</v>
      </c>
      <c r="E248" s="38" t="s">
        <v>593</v>
      </c>
      <c r="F248" s="39" t="s">
        <v>30</v>
      </c>
      <c r="G248" s="40">
        <v>60</v>
      </c>
      <c r="H248" s="41">
        <f>+'[1]HÀNG BÁN HỌP XĐ GIÁ'!$F$138</f>
        <v>64000</v>
      </c>
      <c r="I248" s="31">
        <f t="shared" si="27"/>
        <v>3840000</v>
      </c>
      <c r="J248" s="32">
        <f t="shared" si="33"/>
        <v>51200</v>
      </c>
      <c r="K248" s="32">
        <f t="shared" si="28"/>
        <v>3072000</v>
      </c>
    </row>
    <row r="249" spans="1:11" ht="39.950000000000003" customHeight="1" x14ac:dyDescent="0.25">
      <c r="A249" s="27">
        <f t="shared" si="23"/>
        <v>85</v>
      </c>
      <c r="B249" s="82"/>
      <c r="C249" s="82"/>
      <c r="D249" s="37" t="s">
        <v>592</v>
      </c>
      <c r="E249" s="38" t="s">
        <v>594</v>
      </c>
      <c r="F249" s="39" t="s">
        <v>30</v>
      </c>
      <c r="G249" s="40">
        <v>25</v>
      </c>
      <c r="H249" s="41">
        <f>+'[1]HÀNG BÁN HỌP XĐ GIÁ'!$F$139</f>
        <v>75000</v>
      </c>
      <c r="I249" s="31">
        <f t="shared" si="27"/>
        <v>1875000</v>
      </c>
      <c r="J249" s="32">
        <f t="shared" si="33"/>
        <v>60000</v>
      </c>
      <c r="K249" s="32">
        <f t="shared" si="28"/>
        <v>1500000</v>
      </c>
    </row>
    <row r="250" spans="1:11" ht="39.950000000000003" customHeight="1" x14ac:dyDescent="0.25">
      <c r="A250" s="27">
        <f t="shared" si="23"/>
        <v>86</v>
      </c>
      <c r="B250" s="82"/>
      <c r="C250" s="82"/>
      <c r="D250" s="37" t="s">
        <v>592</v>
      </c>
      <c r="E250" s="38" t="s">
        <v>595</v>
      </c>
      <c r="F250" s="39" t="s">
        <v>30</v>
      </c>
      <c r="G250" s="40">
        <v>20</v>
      </c>
      <c r="H250" s="41">
        <f>+'[1]HÀNG BÁN HỌP XĐ GIÁ'!$F$140</f>
        <v>75000</v>
      </c>
      <c r="I250" s="31">
        <f t="shared" si="27"/>
        <v>1500000</v>
      </c>
      <c r="J250" s="32">
        <f t="shared" si="33"/>
        <v>60000</v>
      </c>
      <c r="K250" s="32">
        <f t="shared" si="28"/>
        <v>1200000</v>
      </c>
    </row>
    <row r="251" spans="1:11" ht="39.950000000000003" customHeight="1" x14ac:dyDescent="0.25">
      <c r="A251" s="27">
        <f t="shared" ref="A251:A257" si="34">A250+1</f>
        <v>87</v>
      </c>
      <c r="B251" s="82"/>
      <c r="C251" s="82"/>
      <c r="D251" s="37" t="s">
        <v>596</v>
      </c>
      <c r="E251" s="38"/>
      <c r="F251" s="39" t="s">
        <v>21</v>
      </c>
      <c r="G251" s="40">
        <v>80</v>
      </c>
      <c r="H251" s="41">
        <f>+'[1]HÀNG BÁN HỌP XĐ GIÁ'!$F$141</f>
        <v>35000</v>
      </c>
      <c r="I251" s="31">
        <f t="shared" si="27"/>
        <v>2800000</v>
      </c>
      <c r="J251" s="32">
        <f t="shared" si="33"/>
        <v>28000</v>
      </c>
      <c r="K251" s="32">
        <f t="shared" si="28"/>
        <v>2240000</v>
      </c>
    </row>
    <row r="252" spans="1:11" ht="39.950000000000003" customHeight="1" x14ac:dyDescent="0.25">
      <c r="A252" s="27">
        <f t="shared" si="34"/>
        <v>88</v>
      </c>
      <c r="B252" s="82"/>
      <c r="C252" s="82"/>
      <c r="D252" s="37" t="s">
        <v>597</v>
      </c>
      <c r="E252" s="38"/>
      <c r="F252" s="39" t="s">
        <v>21</v>
      </c>
      <c r="G252" s="40">
        <v>15</v>
      </c>
      <c r="H252" s="41">
        <f>+'[1]HÀNG BÁN HỌP XĐ GIÁ'!$F$142</f>
        <v>384000</v>
      </c>
      <c r="I252" s="31">
        <f t="shared" si="27"/>
        <v>5760000</v>
      </c>
      <c r="J252" s="32">
        <f t="shared" si="33"/>
        <v>307200</v>
      </c>
      <c r="K252" s="32">
        <f t="shared" si="28"/>
        <v>4608000</v>
      </c>
    </row>
    <row r="253" spans="1:11" ht="39.950000000000003" customHeight="1" x14ac:dyDescent="0.25">
      <c r="A253" s="27">
        <f t="shared" si="34"/>
        <v>89</v>
      </c>
      <c r="B253" s="82"/>
      <c r="C253" s="82"/>
      <c r="D253" s="37" t="s">
        <v>598</v>
      </c>
      <c r="E253" s="38" t="s">
        <v>599</v>
      </c>
      <c r="F253" s="39" t="s">
        <v>21</v>
      </c>
      <c r="G253" s="40">
        <v>190</v>
      </c>
      <c r="H253" s="41">
        <f>+'[1]HÀNG BÁN HỌP XĐ GIÁ'!$F$143</f>
        <v>14000</v>
      </c>
      <c r="I253" s="31">
        <f t="shared" si="27"/>
        <v>2660000</v>
      </c>
      <c r="J253" s="32">
        <f t="shared" si="33"/>
        <v>11200</v>
      </c>
      <c r="K253" s="32">
        <f t="shared" si="28"/>
        <v>2128000</v>
      </c>
    </row>
    <row r="254" spans="1:11" ht="39.950000000000003" customHeight="1" x14ac:dyDescent="0.25">
      <c r="A254" s="27">
        <f t="shared" si="34"/>
        <v>90</v>
      </c>
      <c r="B254" s="82" t="s">
        <v>600</v>
      </c>
      <c r="C254" s="82" t="s">
        <v>23</v>
      </c>
      <c r="D254" s="37" t="s">
        <v>601</v>
      </c>
      <c r="E254" s="38" t="s">
        <v>602</v>
      </c>
      <c r="F254" s="39" t="s">
        <v>21</v>
      </c>
      <c r="G254" s="40">
        <v>8</v>
      </c>
      <c r="H254" s="41">
        <f>+'[1]HÀNG BÁN HỌP XĐ GIÁ'!$F$144</f>
        <v>1000000</v>
      </c>
      <c r="I254" s="31">
        <f t="shared" si="27"/>
        <v>8000000</v>
      </c>
      <c r="J254" s="32">
        <f t="shared" si="33"/>
        <v>800000</v>
      </c>
      <c r="K254" s="32">
        <f t="shared" si="28"/>
        <v>6400000</v>
      </c>
    </row>
    <row r="255" spans="1:11" ht="39.950000000000003" customHeight="1" x14ac:dyDescent="0.25">
      <c r="A255" s="27">
        <f t="shared" si="34"/>
        <v>91</v>
      </c>
      <c r="B255" s="82"/>
      <c r="C255" s="82"/>
      <c r="D255" s="37" t="s">
        <v>601</v>
      </c>
      <c r="E255" s="38" t="s">
        <v>602</v>
      </c>
      <c r="F255" s="39" t="s">
        <v>21</v>
      </c>
      <c r="G255" s="40">
        <v>9</v>
      </c>
      <c r="H255" s="41">
        <f>+'[1]HÀNG BÁN HỌP XĐ GIÁ'!$F$145</f>
        <v>500000</v>
      </c>
      <c r="I255" s="31">
        <f t="shared" si="27"/>
        <v>4500000</v>
      </c>
      <c r="J255" s="32">
        <f t="shared" si="33"/>
        <v>400000</v>
      </c>
      <c r="K255" s="32">
        <f t="shared" si="28"/>
        <v>3600000</v>
      </c>
    </row>
    <row r="256" spans="1:11" ht="39.950000000000003" customHeight="1" x14ac:dyDescent="0.25">
      <c r="A256" s="27">
        <f t="shared" si="34"/>
        <v>92</v>
      </c>
      <c r="B256" s="82"/>
      <c r="C256" s="82"/>
      <c r="D256" s="37" t="s">
        <v>603</v>
      </c>
      <c r="E256" s="38" t="s">
        <v>604</v>
      </c>
      <c r="F256" s="39" t="s">
        <v>21</v>
      </c>
      <c r="G256" s="40">
        <v>20</v>
      </c>
      <c r="H256" s="41">
        <f>+'[1]HÀNG BÁN HỌP XĐ GIÁ'!$F$146</f>
        <v>250000</v>
      </c>
      <c r="I256" s="31">
        <f t="shared" si="27"/>
        <v>5000000</v>
      </c>
      <c r="J256" s="32">
        <f t="shared" si="33"/>
        <v>200000</v>
      </c>
      <c r="K256" s="32">
        <f t="shared" si="28"/>
        <v>4000000</v>
      </c>
    </row>
    <row r="257" spans="1:11" ht="39.950000000000003" customHeight="1" x14ac:dyDescent="0.25">
      <c r="A257" s="27">
        <f t="shared" si="34"/>
        <v>93</v>
      </c>
      <c r="B257" s="82"/>
      <c r="C257" s="82"/>
      <c r="D257" s="37" t="s">
        <v>597</v>
      </c>
      <c r="E257" s="38" t="s">
        <v>605</v>
      </c>
      <c r="F257" s="39" t="s">
        <v>21</v>
      </c>
      <c r="G257" s="40">
        <v>6</v>
      </c>
      <c r="H257" s="41">
        <f>+'[1]HÀNG BÁN HỌP XĐ GIÁ'!$F$147</f>
        <v>750000</v>
      </c>
      <c r="I257" s="31">
        <f t="shared" si="27"/>
        <v>4500000</v>
      </c>
      <c r="J257" s="32">
        <f t="shared" si="33"/>
        <v>600000</v>
      </c>
      <c r="K257" s="32">
        <f t="shared" si="28"/>
        <v>3600000</v>
      </c>
    </row>
    <row r="258" spans="1:11" s="12" customFormat="1" ht="18.75" customHeight="1" x14ac:dyDescent="0.25">
      <c r="A258" s="69"/>
      <c r="B258" s="70" t="s">
        <v>761</v>
      </c>
      <c r="C258" s="70"/>
      <c r="D258" s="70"/>
      <c r="E258" s="71"/>
      <c r="F258" s="71"/>
      <c r="G258" s="69"/>
      <c r="H258" s="69"/>
      <c r="I258" s="69"/>
      <c r="J258" s="69"/>
      <c r="K258" s="72">
        <f>SUM(K259:K273)</f>
        <v>1788903000</v>
      </c>
    </row>
    <row r="259" spans="1:11" ht="39.950000000000003" customHeight="1" x14ac:dyDescent="0.25">
      <c r="A259" s="27">
        <v>1</v>
      </c>
      <c r="B259" s="82" t="s">
        <v>298</v>
      </c>
      <c r="C259" s="82"/>
      <c r="D259" s="28" t="s">
        <v>299</v>
      </c>
      <c r="E259" s="28" t="s">
        <v>300</v>
      </c>
      <c r="F259" s="29" t="s">
        <v>17</v>
      </c>
      <c r="G259" s="30">
        <v>500</v>
      </c>
      <c r="H259" s="31">
        <v>100000</v>
      </c>
      <c r="I259" s="31">
        <f t="shared" ref="I259:I273" si="35">G259*H259</f>
        <v>50000000</v>
      </c>
      <c r="J259" s="32">
        <f t="shared" ref="J259:J273" si="36">H259-(H259*10%)</f>
        <v>90000</v>
      </c>
      <c r="K259" s="32">
        <f t="shared" ref="K259:K273" si="37">G259*J259</f>
        <v>45000000</v>
      </c>
    </row>
    <row r="260" spans="1:11" ht="39.950000000000003" customHeight="1" x14ac:dyDescent="0.25">
      <c r="A260" s="27">
        <f>A259+1</f>
        <v>2</v>
      </c>
      <c r="B260" s="82"/>
      <c r="C260" s="82"/>
      <c r="D260" s="28" t="s">
        <v>301</v>
      </c>
      <c r="E260" s="28" t="s">
        <v>302</v>
      </c>
      <c r="F260" s="29" t="s">
        <v>32</v>
      </c>
      <c r="G260" s="30">
        <v>14</v>
      </c>
      <c r="H260" s="31">
        <v>30000</v>
      </c>
      <c r="I260" s="31">
        <f t="shared" si="35"/>
        <v>420000</v>
      </c>
      <c r="J260" s="32">
        <f t="shared" si="36"/>
        <v>27000</v>
      </c>
      <c r="K260" s="32">
        <f t="shared" si="37"/>
        <v>378000</v>
      </c>
    </row>
    <row r="261" spans="1:11" ht="39.950000000000003" customHeight="1" x14ac:dyDescent="0.25">
      <c r="A261" s="27">
        <f t="shared" ref="A261:A273" si="38">A260+1</f>
        <v>3</v>
      </c>
      <c r="B261" s="82"/>
      <c r="C261" s="82"/>
      <c r="D261" s="28" t="s">
        <v>303</v>
      </c>
      <c r="E261" s="28" t="s">
        <v>304</v>
      </c>
      <c r="F261" s="29" t="s">
        <v>32</v>
      </c>
      <c r="G261" s="30">
        <v>150</v>
      </c>
      <c r="H261" s="31">
        <v>150000</v>
      </c>
      <c r="I261" s="31">
        <f t="shared" si="35"/>
        <v>22500000</v>
      </c>
      <c r="J261" s="32">
        <f t="shared" si="36"/>
        <v>135000</v>
      </c>
      <c r="K261" s="32">
        <f t="shared" si="37"/>
        <v>20250000</v>
      </c>
    </row>
    <row r="262" spans="1:11" ht="39.950000000000003" customHeight="1" x14ac:dyDescent="0.25">
      <c r="A262" s="27">
        <f t="shared" si="38"/>
        <v>4</v>
      </c>
      <c r="B262" s="82"/>
      <c r="C262" s="82"/>
      <c r="D262" s="28" t="s">
        <v>305</v>
      </c>
      <c r="E262" s="28" t="s">
        <v>306</v>
      </c>
      <c r="F262" s="29" t="s">
        <v>307</v>
      </c>
      <c r="G262" s="30">
        <v>520</v>
      </c>
      <c r="H262" s="31">
        <v>10000</v>
      </c>
      <c r="I262" s="31">
        <f t="shared" si="35"/>
        <v>5200000</v>
      </c>
      <c r="J262" s="32">
        <f t="shared" si="36"/>
        <v>9000</v>
      </c>
      <c r="K262" s="32">
        <f t="shared" si="37"/>
        <v>4680000</v>
      </c>
    </row>
    <row r="263" spans="1:11" ht="39.950000000000003" customHeight="1" x14ac:dyDescent="0.25">
      <c r="A263" s="27">
        <f t="shared" si="38"/>
        <v>5</v>
      </c>
      <c r="B263" s="82"/>
      <c r="C263" s="82"/>
      <c r="D263" s="28" t="s">
        <v>308</v>
      </c>
      <c r="E263" s="28"/>
      <c r="F263" s="29" t="s">
        <v>21</v>
      </c>
      <c r="G263" s="30">
        <v>225</v>
      </c>
      <c r="H263" s="31">
        <v>18000</v>
      </c>
      <c r="I263" s="31">
        <f t="shared" si="35"/>
        <v>4050000</v>
      </c>
      <c r="J263" s="32">
        <f t="shared" si="36"/>
        <v>16200</v>
      </c>
      <c r="K263" s="32">
        <f t="shared" si="37"/>
        <v>3645000</v>
      </c>
    </row>
    <row r="264" spans="1:11" ht="54" customHeight="1" x14ac:dyDescent="0.25">
      <c r="A264" s="27">
        <f t="shared" si="38"/>
        <v>6</v>
      </c>
      <c r="B264" s="82"/>
      <c r="C264" s="82"/>
      <c r="D264" s="28" t="s">
        <v>309</v>
      </c>
      <c r="E264" s="28" t="s">
        <v>310</v>
      </c>
      <c r="F264" s="29" t="s">
        <v>21</v>
      </c>
      <c r="G264" s="30">
        <v>14</v>
      </c>
      <c r="H264" s="31">
        <v>70000000</v>
      </c>
      <c r="I264" s="31">
        <f t="shared" si="35"/>
        <v>980000000</v>
      </c>
      <c r="J264" s="32">
        <f t="shared" si="36"/>
        <v>63000000</v>
      </c>
      <c r="K264" s="32">
        <f t="shared" si="37"/>
        <v>882000000</v>
      </c>
    </row>
    <row r="265" spans="1:11" ht="120.75" customHeight="1" x14ac:dyDescent="0.25">
      <c r="A265" s="27">
        <f t="shared" si="38"/>
        <v>7</v>
      </c>
      <c r="B265" s="82"/>
      <c r="C265" s="82"/>
      <c r="D265" s="28" t="s">
        <v>311</v>
      </c>
      <c r="E265" s="28" t="s">
        <v>312</v>
      </c>
      <c r="F265" s="29" t="s">
        <v>21</v>
      </c>
      <c r="G265" s="30">
        <v>2</v>
      </c>
      <c r="H265" s="31">
        <v>31000000</v>
      </c>
      <c r="I265" s="31">
        <f t="shared" si="35"/>
        <v>62000000</v>
      </c>
      <c r="J265" s="32">
        <f t="shared" si="36"/>
        <v>27900000</v>
      </c>
      <c r="K265" s="32">
        <f t="shared" si="37"/>
        <v>55800000</v>
      </c>
    </row>
    <row r="266" spans="1:11" ht="104.25" customHeight="1" x14ac:dyDescent="0.25">
      <c r="A266" s="27">
        <f t="shared" si="38"/>
        <v>8</v>
      </c>
      <c r="B266" s="82"/>
      <c r="C266" s="82"/>
      <c r="D266" s="28" t="s">
        <v>311</v>
      </c>
      <c r="E266" s="28" t="s">
        <v>313</v>
      </c>
      <c r="F266" s="29" t="s">
        <v>21</v>
      </c>
      <c r="G266" s="30">
        <v>4</v>
      </c>
      <c r="H266" s="31">
        <v>35000000</v>
      </c>
      <c r="I266" s="31">
        <f t="shared" si="35"/>
        <v>140000000</v>
      </c>
      <c r="J266" s="32">
        <f t="shared" si="36"/>
        <v>31500000</v>
      </c>
      <c r="K266" s="32">
        <f t="shared" si="37"/>
        <v>126000000</v>
      </c>
    </row>
    <row r="267" spans="1:11" ht="64.5" customHeight="1" x14ac:dyDescent="0.25">
      <c r="A267" s="27">
        <f t="shared" si="38"/>
        <v>9</v>
      </c>
      <c r="B267" s="82"/>
      <c r="C267" s="82"/>
      <c r="D267" s="28" t="s">
        <v>314</v>
      </c>
      <c r="E267" s="28" t="s">
        <v>315</v>
      </c>
      <c r="F267" s="29" t="s">
        <v>21</v>
      </c>
      <c r="G267" s="30">
        <v>3</v>
      </c>
      <c r="H267" s="31">
        <v>25000000</v>
      </c>
      <c r="I267" s="31">
        <f t="shared" si="35"/>
        <v>75000000</v>
      </c>
      <c r="J267" s="32">
        <f t="shared" si="36"/>
        <v>22500000</v>
      </c>
      <c r="K267" s="32">
        <f t="shared" si="37"/>
        <v>67500000</v>
      </c>
    </row>
    <row r="268" spans="1:11" ht="65.25" customHeight="1" x14ac:dyDescent="0.25">
      <c r="A268" s="27">
        <f t="shared" si="38"/>
        <v>10</v>
      </c>
      <c r="B268" s="82"/>
      <c r="C268" s="82"/>
      <c r="D268" s="28" t="s">
        <v>314</v>
      </c>
      <c r="E268" s="28" t="s">
        <v>316</v>
      </c>
      <c r="F268" s="29" t="s">
        <v>21</v>
      </c>
      <c r="G268" s="30">
        <v>12</v>
      </c>
      <c r="H268" s="31">
        <v>32000000</v>
      </c>
      <c r="I268" s="31">
        <f t="shared" si="35"/>
        <v>384000000</v>
      </c>
      <c r="J268" s="32">
        <f t="shared" si="36"/>
        <v>28800000</v>
      </c>
      <c r="K268" s="32">
        <f t="shared" si="37"/>
        <v>345600000</v>
      </c>
    </row>
    <row r="269" spans="1:11" ht="65.25" customHeight="1" x14ac:dyDescent="0.25">
      <c r="A269" s="27">
        <f t="shared" si="38"/>
        <v>11</v>
      </c>
      <c r="B269" s="82"/>
      <c r="C269" s="82"/>
      <c r="D269" s="28" t="s">
        <v>317</v>
      </c>
      <c r="E269" s="28" t="s">
        <v>318</v>
      </c>
      <c r="F269" s="29" t="s">
        <v>21</v>
      </c>
      <c r="G269" s="30">
        <v>1</v>
      </c>
      <c r="H269" s="31">
        <v>5000000</v>
      </c>
      <c r="I269" s="31">
        <f t="shared" si="35"/>
        <v>5000000</v>
      </c>
      <c r="J269" s="32">
        <f t="shared" si="36"/>
        <v>4500000</v>
      </c>
      <c r="K269" s="32">
        <f t="shared" si="37"/>
        <v>4500000</v>
      </c>
    </row>
    <row r="270" spans="1:11" ht="39.950000000000003" customHeight="1" x14ac:dyDescent="0.25">
      <c r="A270" s="27">
        <f t="shared" si="38"/>
        <v>12</v>
      </c>
      <c r="B270" s="82"/>
      <c r="C270" s="82"/>
      <c r="D270" s="28" t="s">
        <v>319</v>
      </c>
      <c r="E270" s="28" t="s">
        <v>320</v>
      </c>
      <c r="F270" s="29" t="s">
        <v>21</v>
      </c>
      <c r="G270" s="30">
        <v>1</v>
      </c>
      <c r="H270" s="31">
        <v>65000000</v>
      </c>
      <c r="I270" s="31">
        <f t="shared" si="35"/>
        <v>65000000</v>
      </c>
      <c r="J270" s="32">
        <f t="shared" si="36"/>
        <v>58500000</v>
      </c>
      <c r="K270" s="32">
        <f t="shared" si="37"/>
        <v>58500000</v>
      </c>
    </row>
    <row r="271" spans="1:11" ht="59.25" customHeight="1" x14ac:dyDescent="0.25">
      <c r="A271" s="27">
        <f t="shared" si="38"/>
        <v>13</v>
      </c>
      <c r="B271" s="82"/>
      <c r="C271" s="82"/>
      <c r="D271" s="28" t="s">
        <v>321</v>
      </c>
      <c r="E271" s="28" t="s">
        <v>322</v>
      </c>
      <c r="F271" s="29" t="s">
        <v>21</v>
      </c>
      <c r="G271" s="30">
        <v>4</v>
      </c>
      <c r="H271" s="31">
        <v>30000000</v>
      </c>
      <c r="I271" s="31">
        <f t="shared" si="35"/>
        <v>120000000</v>
      </c>
      <c r="J271" s="32">
        <f t="shared" si="36"/>
        <v>27000000</v>
      </c>
      <c r="K271" s="32">
        <f t="shared" si="37"/>
        <v>108000000</v>
      </c>
    </row>
    <row r="272" spans="1:11" ht="39.950000000000003" customHeight="1" x14ac:dyDescent="0.25">
      <c r="A272" s="27">
        <f t="shared" si="38"/>
        <v>14</v>
      </c>
      <c r="B272" s="82"/>
      <c r="C272" s="82"/>
      <c r="D272" s="28" t="s">
        <v>323</v>
      </c>
      <c r="E272" s="28" t="s">
        <v>324</v>
      </c>
      <c r="F272" s="29" t="s">
        <v>21</v>
      </c>
      <c r="G272" s="30">
        <v>1</v>
      </c>
      <c r="H272" s="31">
        <v>70000000</v>
      </c>
      <c r="I272" s="31">
        <f t="shared" si="35"/>
        <v>70000000</v>
      </c>
      <c r="J272" s="32">
        <f t="shared" si="36"/>
        <v>63000000</v>
      </c>
      <c r="K272" s="32">
        <f t="shared" si="37"/>
        <v>63000000</v>
      </c>
    </row>
    <row r="273" spans="1:11" ht="39.950000000000003" customHeight="1" x14ac:dyDescent="0.25">
      <c r="A273" s="27">
        <f t="shared" si="38"/>
        <v>15</v>
      </c>
      <c r="B273" s="82"/>
      <c r="C273" s="82"/>
      <c r="D273" s="28" t="s">
        <v>325</v>
      </c>
      <c r="E273" s="28" t="s">
        <v>326</v>
      </c>
      <c r="F273" s="29" t="s">
        <v>21</v>
      </c>
      <c r="G273" s="30">
        <v>18</v>
      </c>
      <c r="H273" s="31">
        <v>250000</v>
      </c>
      <c r="I273" s="31">
        <f t="shared" si="35"/>
        <v>4500000</v>
      </c>
      <c r="J273" s="32">
        <f t="shared" si="36"/>
        <v>225000</v>
      </c>
      <c r="K273" s="32">
        <f t="shared" si="37"/>
        <v>4050000</v>
      </c>
    </row>
    <row r="274" spans="1:11" s="12" customFormat="1" ht="18.75" customHeight="1" x14ac:dyDescent="0.25">
      <c r="A274" s="69"/>
      <c r="B274" s="70" t="s">
        <v>762</v>
      </c>
      <c r="C274" s="70"/>
      <c r="D274" s="70"/>
      <c r="E274" s="71"/>
      <c r="F274" s="71"/>
      <c r="G274" s="69"/>
      <c r="H274" s="69"/>
      <c r="I274" s="69"/>
      <c r="J274" s="69"/>
      <c r="K274" s="72">
        <f>SUM(K275:K327)</f>
        <v>329609700</v>
      </c>
    </row>
    <row r="275" spans="1:11" ht="39.950000000000003" customHeight="1" x14ac:dyDescent="0.25">
      <c r="A275" s="27">
        <v>1</v>
      </c>
      <c r="B275" s="82" t="s">
        <v>350</v>
      </c>
      <c r="C275" s="82" t="s">
        <v>19</v>
      </c>
      <c r="D275" s="28" t="s">
        <v>351</v>
      </c>
      <c r="E275" s="28" t="s">
        <v>352</v>
      </c>
      <c r="F275" s="29" t="s">
        <v>21</v>
      </c>
      <c r="G275" s="30">
        <v>12</v>
      </c>
      <c r="H275" s="31">
        <v>45000</v>
      </c>
      <c r="I275" s="31">
        <f>G275*H275</f>
        <v>540000</v>
      </c>
      <c r="J275" s="32">
        <f>H275-(H275*10%)</f>
        <v>40500</v>
      </c>
      <c r="K275" s="32">
        <f>G275*J275</f>
        <v>486000</v>
      </c>
    </row>
    <row r="276" spans="1:11" ht="39.950000000000003" customHeight="1" x14ac:dyDescent="0.25">
      <c r="A276" s="27">
        <f>A275+1</f>
        <v>2</v>
      </c>
      <c r="B276" s="82"/>
      <c r="C276" s="82"/>
      <c r="D276" s="28" t="s">
        <v>351</v>
      </c>
      <c r="E276" s="28" t="s">
        <v>353</v>
      </c>
      <c r="F276" s="29" t="s">
        <v>21</v>
      </c>
      <c r="G276" s="30">
        <v>12</v>
      </c>
      <c r="H276" s="31">
        <v>32000</v>
      </c>
      <c r="I276" s="31">
        <f>G276*H276</f>
        <v>384000</v>
      </c>
      <c r="J276" s="32">
        <f>H276-(H276*10%)</f>
        <v>28800</v>
      </c>
      <c r="K276" s="32">
        <f>G276*J276</f>
        <v>345600</v>
      </c>
    </row>
    <row r="277" spans="1:11" ht="39.950000000000003" customHeight="1" x14ac:dyDescent="0.25">
      <c r="A277" s="27">
        <f t="shared" ref="A277:A327" si="39">A276+1</f>
        <v>3</v>
      </c>
      <c r="B277" s="82"/>
      <c r="C277" s="82"/>
      <c r="D277" s="28" t="s">
        <v>354</v>
      </c>
      <c r="E277" s="28" t="s">
        <v>355</v>
      </c>
      <c r="F277" s="29" t="s">
        <v>21</v>
      </c>
      <c r="G277" s="30">
        <v>30</v>
      </c>
      <c r="H277" s="31">
        <v>86000</v>
      </c>
      <c r="I277" s="31">
        <f>G277*H277</f>
        <v>2580000</v>
      </c>
      <c r="J277" s="32">
        <f>H277-(H277*10%)</f>
        <v>77400</v>
      </c>
      <c r="K277" s="32">
        <f>G277*J277</f>
        <v>2322000</v>
      </c>
    </row>
    <row r="278" spans="1:11" ht="39.950000000000003" customHeight="1" x14ac:dyDescent="0.25">
      <c r="A278" s="27">
        <f t="shared" si="39"/>
        <v>4</v>
      </c>
      <c r="B278" s="85" t="s">
        <v>436</v>
      </c>
      <c r="C278" s="85" t="s">
        <v>19</v>
      </c>
      <c r="D278" s="37" t="s">
        <v>437</v>
      </c>
      <c r="E278" s="38" t="s">
        <v>438</v>
      </c>
      <c r="F278" s="39" t="s">
        <v>20</v>
      </c>
      <c r="G278" s="40">
        <v>76</v>
      </c>
      <c r="H278" s="41">
        <v>35000</v>
      </c>
      <c r="I278" s="31">
        <f>G278*H278</f>
        <v>2660000</v>
      </c>
      <c r="J278" s="32">
        <f>H278-(H278*10%)</f>
        <v>31500</v>
      </c>
      <c r="K278" s="32">
        <f>G278*J278</f>
        <v>2394000</v>
      </c>
    </row>
    <row r="279" spans="1:11" ht="39.950000000000003" customHeight="1" x14ac:dyDescent="0.25">
      <c r="A279" s="27">
        <f t="shared" si="39"/>
        <v>5</v>
      </c>
      <c r="B279" s="85"/>
      <c r="C279" s="85"/>
      <c r="D279" s="37" t="s">
        <v>437</v>
      </c>
      <c r="E279" s="38" t="s">
        <v>439</v>
      </c>
      <c r="F279" s="39" t="s">
        <v>20</v>
      </c>
      <c r="G279" s="40">
        <v>30</v>
      </c>
      <c r="H279" s="41">
        <v>50000</v>
      </c>
      <c r="I279" s="31">
        <f>G279*H279</f>
        <v>1500000</v>
      </c>
      <c r="J279" s="32">
        <f>H279-(H279*10%)</f>
        <v>45000</v>
      </c>
      <c r="K279" s="32">
        <f>G279*J279</f>
        <v>1350000</v>
      </c>
    </row>
    <row r="280" spans="1:11" ht="39.950000000000003" customHeight="1" x14ac:dyDescent="0.25">
      <c r="A280" s="27">
        <f t="shared" si="39"/>
        <v>6</v>
      </c>
      <c r="B280" s="82" t="s">
        <v>332</v>
      </c>
      <c r="C280" s="82" t="s">
        <v>19</v>
      </c>
      <c r="D280" s="28" t="s">
        <v>31</v>
      </c>
      <c r="E280" s="28" t="s">
        <v>333</v>
      </c>
      <c r="F280" s="29" t="s">
        <v>32</v>
      </c>
      <c r="G280" s="30">
        <v>50</v>
      </c>
      <c r="H280" s="31">
        <v>150000</v>
      </c>
      <c r="I280" s="31">
        <f t="shared" ref="I280:I290" si="40">G280*H280</f>
        <v>7500000</v>
      </c>
      <c r="J280" s="32">
        <f t="shared" ref="J280:J290" si="41">H280-(H280*10%)</f>
        <v>135000</v>
      </c>
      <c r="K280" s="32">
        <f t="shared" ref="K280:K290" si="42">G280*J280</f>
        <v>6750000</v>
      </c>
    </row>
    <row r="281" spans="1:11" ht="39.950000000000003" customHeight="1" x14ac:dyDescent="0.25">
      <c r="A281" s="27">
        <f t="shared" si="39"/>
        <v>7</v>
      </c>
      <c r="B281" s="82"/>
      <c r="C281" s="82"/>
      <c r="D281" s="28" t="s">
        <v>334</v>
      </c>
      <c r="E281" s="28" t="s">
        <v>335</v>
      </c>
      <c r="F281" s="29" t="s">
        <v>21</v>
      </c>
      <c r="G281" s="30">
        <v>12</v>
      </c>
      <c r="H281" s="31">
        <v>200000</v>
      </c>
      <c r="I281" s="31">
        <f t="shared" si="40"/>
        <v>2400000</v>
      </c>
      <c r="J281" s="32">
        <f t="shared" si="41"/>
        <v>180000</v>
      </c>
      <c r="K281" s="32">
        <f t="shared" si="42"/>
        <v>2160000</v>
      </c>
    </row>
    <row r="282" spans="1:11" ht="39.950000000000003" customHeight="1" x14ac:dyDescent="0.25">
      <c r="A282" s="27">
        <f t="shared" si="39"/>
        <v>8</v>
      </c>
      <c r="B282" s="82"/>
      <c r="C282" s="82"/>
      <c r="D282" s="28" t="s">
        <v>334</v>
      </c>
      <c r="E282" s="28" t="s">
        <v>336</v>
      </c>
      <c r="F282" s="29" t="s">
        <v>21</v>
      </c>
      <c r="G282" s="30">
        <v>66</v>
      </c>
      <c r="H282" s="31">
        <v>250000</v>
      </c>
      <c r="I282" s="31">
        <f t="shared" si="40"/>
        <v>16500000</v>
      </c>
      <c r="J282" s="32">
        <f t="shared" si="41"/>
        <v>225000</v>
      </c>
      <c r="K282" s="32">
        <f t="shared" si="42"/>
        <v>14850000</v>
      </c>
    </row>
    <row r="283" spans="1:11" ht="60" customHeight="1" x14ac:dyDescent="0.25">
      <c r="A283" s="27">
        <f t="shared" si="39"/>
        <v>9</v>
      </c>
      <c r="B283" s="82"/>
      <c r="C283" s="82"/>
      <c r="D283" s="28" t="s">
        <v>34</v>
      </c>
      <c r="E283" s="28" t="s">
        <v>337</v>
      </c>
      <c r="F283" s="29" t="s">
        <v>21</v>
      </c>
      <c r="G283" s="30">
        <v>16</v>
      </c>
      <c r="H283" s="31">
        <v>50000</v>
      </c>
      <c r="I283" s="31">
        <f t="shared" si="40"/>
        <v>800000</v>
      </c>
      <c r="J283" s="32">
        <f t="shared" si="41"/>
        <v>45000</v>
      </c>
      <c r="K283" s="32">
        <f t="shared" si="42"/>
        <v>720000</v>
      </c>
    </row>
    <row r="284" spans="1:11" ht="73.5" customHeight="1" x14ac:dyDescent="0.25">
      <c r="A284" s="27">
        <f t="shared" si="39"/>
        <v>10</v>
      </c>
      <c r="B284" s="82"/>
      <c r="C284" s="82"/>
      <c r="D284" s="28" t="s">
        <v>35</v>
      </c>
      <c r="E284" s="28" t="s">
        <v>338</v>
      </c>
      <c r="F284" s="29" t="s">
        <v>21</v>
      </c>
      <c r="G284" s="30">
        <v>4</v>
      </c>
      <c r="H284" s="31">
        <v>300000</v>
      </c>
      <c r="I284" s="31">
        <f t="shared" si="40"/>
        <v>1200000</v>
      </c>
      <c r="J284" s="32">
        <f t="shared" si="41"/>
        <v>270000</v>
      </c>
      <c r="K284" s="32">
        <f t="shared" si="42"/>
        <v>1080000</v>
      </c>
    </row>
    <row r="285" spans="1:11" ht="39.950000000000003" customHeight="1" x14ac:dyDescent="0.25">
      <c r="A285" s="27">
        <f t="shared" si="39"/>
        <v>11</v>
      </c>
      <c r="B285" s="82"/>
      <c r="C285" s="82"/>
      <c r="D285" s="28" t="s">
        <v>35</v>
      </c>
      <c r="E285" s="28" t="s">
        <v>339</v>
      </c>
      <c r="F285" s="29" t="s">
        <v>21</v>
      </c>
      <c r="G285" s="30">
        <v>7</v>
      </c>
      <c r="H285" s="31">
        <v>280000</v>
      </c>
      <c r="I285" s="31">
        <f t="shared" si="40"/>
        <v>1960000</v>
      </c>
      <c r="J285" s="32">
        <f t="shared" si="41"/>
        <v>252000</v>
      </c>
      <c r="K285" s="32">
        <f t="shared" si="42"/>
        <v>1764000</v>
      </c>
    </row>
    <row r="286" spans="1:11" ht="59.25" customHeight="1" x14ac:dyDescent="0.25">
      <c r="A286" s="27">
        <f t="shared" si="39"/>
        <v>12</v>
      </c>
      <c r="B286" s="82"/>
      <c r="C286" s="82"/>
      <c r="D286" s="28" t="s">
        <v>35</v>
      </c>
      <c r="E286" s="28" t="s">
        <v>340</v>
      </c>
      <c r="F286" s="29" t="s">
        <v>21</v>
      </c>
      <c r="G286" s="30">
        <v>12</v>
      </c>
      <c r="H286" s="31">
        <v>250000</v>
      </c>
      <c r="I286" s="31">
        <f t="shared" si="40"/>
        <v>3000000</v>
      </c>
      <c r="J286" s="32">
        <f t="shared" si="41"/>
        <v>225000</v>
      </c>
      <c r="K286" s="32">
        <f t="shared" si="42"/>
        <v>2700000</v>
      </c>
    </row>
    <row r="287" spans="1:11" ht="61.5" customHeight="1" x14ac:dyDescent="0.25">
      <c r="A287" s="27">
        <f t="shared" si="39"/>
        <v>13</v>
      </c>
      <c r="B287" s="82"/>
      <c r="C287" s="82"/>
      <c r="D287" s="28" t="s">
        <v>35</v>
      </c>
      <c r="E287" s="28" t="s">
        <v>341</v>
      </c>
      <c r="F287" s="29" t="s">
        <v>21</v>
      </c>
      <c r="G287" s="30">
        <v>13</v>
      </c>
      <c r="H287" s="31">
        <v>220000</v>
      </c>
      <c r="I287" s="31">
        <f t="shared" si="40"/>
        <v>2860000</v>
      </c>
      <c r="J287" s="32">
        <f t="shared" si="41"/>
        <v>198000</v>
      </c>
      <c r="K287" s="32">
        <f t="shared" si="42"/>
        <v>2574000</v>
      </c>
    </row>
    <row r="288" spans="1:11" ht="60.75" customHeight="1" x14ac:dyDescent="0.25">
      <c r="A288" s="27">
        <f t="shared" si="39"/>
        <v>14</v>
      </c>
      <c r="B288" s="82"/>
      <c r="C288" s="82"/>
      <c r="D288" s="28" t="s">
        <v>35</v>
      </c>
      <c r="E288" s="28" t="s">
        <v>342</v>
      </c>
      <c r="F288" s="29" t="s">
        <v>21</v>
      </c>
      <c r="G288" s="30">
        <v>5</v>
      </c>
      <c r="H288" s="31">
        <v>200000</v>
      </c>
      <c r="I288" s="31">
        <f t="shared" si="40"/>
        <v>1000000</v>
      </c>
      <c r="J288" s="32">
        <f t="shared" si="41"/>
        <v>180000</v>
      </c>
      <c r="K288" s="32">
        <f t="shared" si="42"/>
        <v>900000</v>
      </c>
    </row>
    <row r="289" spans="1:11" ht="39.950000000000003" customHeight="1" x14ac:dyDescent="0.25">
      <c r="A289" s="27">
        <f t="shared" si="39"/>
        <v>15</v>
      </c>
      <c r="B289" s="82"/>
      <c r="C289" s="82"/>
      <c r="D289" s="28" t="s">
        <v>343</v>
      </c>
      <c r="E289" s="28" t="s">
        <v>344</v>
      </c>
      <c r="F289" s="29" t="s">
        <v>345</v>
      </c>
      <c r="G289" s="30">
        <v>250</v>
      </c>
      <c r="H289" s="31">
        <v>15000</v>
      </c>
      <c r="I289" s="31">
        <f t="shared" si="40"/>
        <v>3750000</v>
      </c>
      <c r="J289" s="32">
        <f t="shared" si="41"/>
        <v>13500</v>
      </c>
      <c r="K289" s="32">
        <f t="shared" si="42"/>
        <v>3375000</v>
      </c>
    </row>
    <row r="290" spans="1:11" ht="39.950000000000003" customHeight="1" x14ac:dyDescent="0.25">
      <c r="A290" s="27">
        <f t="shared" si="39"/>
        <v>16</v>
      </c>
      <c r="B290" s="82"/>
      <c r="C290" s="82"/>
      <c r="D290" s="28" t="s">
        <v>346</v>
      </c>
      <c r="E290" s="28" t="s">
        <v>347</v>
      </c>
      <c r="F290" s="29" t="s">
        <v>345</v>
      </c>
      <c r="G290" s="30">
        <v>450</v>
      </c>
      <c r="H290" s="31">
        <v>2000</v>
      </c>
      <c r="I290" s="31">
        <f t="shared" si="40"/>
        <v>900000</v>
      </c>
      <c r="J290" s="32">
        <f t="shared" si="41"/>
        <v>1800</v>
      </c>
      <c r="K290" s="32">
        <f t="shared" si="42"/>
        <v>810000</v>
      </c>
    </row>
    <row r="291" spans="1:11" ht="39.950000000000003" customHeight="1" x14ac:dyDescent="0.25">
      <c r="A291" s="27">
        <f t="shared" si="39"/>
        <v>17</v>
      </c>
      <c r="B291" s="82"/>
      <c r="C291" s="82"/>
      <c r="D291" s="28" t="s">
        <v>348</v>
      </c>
      <c r="E291" s="28" t="s">
        <v>349</v>
      </c>
      <c r="F291" s="29" t="s">
        <v>345</v>
      </c>
      <c r="G291" s="30">
        <v>100</v>
      </c>
      <c r="H291" s="31">
        <v>10000</v>
      </c>
      <c r="I291" s="31">
        <f t="shared" ref="I291:I327" si="43">G291*H291</f>
        <v>1000000</v>
      </c>
      <c r="J291" s="32">
        <f t="shared" ref="J291:J327" si="44">H291-(H291*10%)</f>
        <v>9000</v>
      </c>
      <c r="K291" s="32">
        <f t="shared" ref="K291:K327" si="45">G291*J291</f>
        <v>900000</v>
      </c>
    </row>
    <row r="292" spans="1:11" ht="39.950000000000003" customHeight="1" x14ac:dyDescent="0.25">
      <c r="A292" s="27">
        <f t="shared" si="39"/>
        <v>18</v>
      </c>
      <c r="B292" s="82" t="s">
        <v>359</v>
      </c>
      <c r="C292" s="82" t="s">
        <v>18</v>
      </c>
      <c r="D292" s="28" t="s">
        <v>360</v>
      </c>
      <c r="E292" s="28"/>
      <c r="F292" s="29" t="s">
        <v>361</v>
      </c>
      <c r="G292" s="30">
        <v>360</v>
      </c>
      <c r="H292" s="31">
        <v>7000</v>
      </c>
      <c r="I292" s="31">
        <f t="shared" si="43"/>
        <v>2520000</v>
      </c>
      <c r="J292" s="32">
        <f t="shared" si="44"/>
        <v>6300</v>
      </c>
      <c r="K292" s="32">
        <f t="shared" si="45"/>
        <v>2268000</v>
      </c>
    </row>
    <row r="293" spans="1:11" ht="39.950000000000003" customHeight="1" x14ac:dyDescent="0.25">
      <c r="A293" s="27">
        <f t="shared" si="39"/>
        <v>19</v>
      </c>
      <c r="B293" s="82"/>
      <c r="C293" s="82"/>
      <c r="D293" s="28" t="s">
        <v>362</v>
      </c>
      <c r="E293" s="28"/>
      <c r="F293" s="29" t="s">
        <v>361</v>
      </c>
      <c r="G293" s="30">
        <v>144</v>
      </c>
      <c r="H293" s="31">
        <v>6000</v>
      </c>
      <c r="I293" s="31">
        <f t="shared" si="43"/>
        <v>864000</v>
      </c>
      <c r="J293" s="32">
        <f t="shared" si="44"/>
        <v>5400</v>
      </c>
      <c r="K293" s="32">
        <f t="shared" si="45"/>
        <v>777600</v>
      </c>
    </row>
    <row r="294" spans="1:11" ht="39.950000000000003" customHeight="1" x14ac:dyDescent="0.25">
      <c r="A294" s="27">
        <f t="shared" si="39"/>
        <v>20</v>
      </c>
      <c r="B294" s="82"/>
      <c r="C294" s="82"/>
      <c r="D294" s="28" t="s">
        <v>363</v>
      </c>
      <c r="E294" s="28"/>
      <c r="F294" s="29" t="s">
        <v>21</v>
      </c>
      <c r="G294" s="30">
        <v>50</v>
      </c>
      <c r="H294" s="31">
        <v>40000</v>
      </c>
      <c r="I294" s="31">
        <f t="shared" si="43"/>
        <v>2000000</v>
      </c>
      <c r="J294" s="32">
        <f t="shared" si="44"/>
        <v>36000</v>
      </c>
      <c r="K294" s="32">
        <f t="shared" si="45"/>
        <v>1800000</v>
      </c>
    </row>
    <row r="295" spans="1:11" ht="39.950000000000003" customHeight="1" x14ac:dyDescent="0.25">
      <c r="A295" s="27">
        <f t="shared" si="39"/>
        <v>21</v>
      </c>
      <c r="B295" s="82" t="s">
        <v>364</v>
      </c>
      <c r="C295" s="82" t="s">
        <v>18</v>
      </c>
      <c r="D295" s="28" t="s">
        <v>360</v>
      </c>
      <c r="E295" s="28"/>
      <c r="F295" s="29" t="s">
        <v>361</v>
      </c>
      <c r="G295" s="30">
        <v>200</v>
      </c>
      <c r="H295" s="31">
        <v>6000</v>
      </c>
      <c r="I295" s="31">
        <f t="shared" si="43"/>
        <v>1200000</v>
      </c>
      <c r="J295" s="32">
        <f t="shared" si="44"/>
        <v>5400</v>
      </c>
      <c r="K295" s="32">
        <f t="shared" si="45"/>
        <v>1080000</v>
      </c>
    </row>
    <row r="296" spans="1:11" ht="39.950000000000003" customHeight="1" x14ac:dyDescent="0.25">
      <c r="A296" s="27">
        <f t="shared" si="39"/>
        <v>22</v>
      </c>
      <c r="B296" s="82"/>
      <c r="C296" s="82"/>
      <c r="D296" s="28" t="s">
        <v>363</v>
      </c>
      <c r="E296" s="28"/>
      <c r="F296" s="29" t="s">
        <v>21</v>
      </c>
      <c r="G296" s="30">
        <v>100</v>
      </c>
      <c r="H296" s="31">
        <v>40000</v>
      </c>
      <c r="I296" s="31">
        <f t="shared" si="43"/>
        <v>4000000</v>
      </c>
      <c r="J296" s="32">
        <f t="shared" si="44"/>
        <v>36000</v>
      </c>
      <c r="K296" s="32">
        <f t="shared" si="45"/>
        <v>3600000</v>
      </c>
    </row>
    <row r="297" spans="1:11" ht="62.25" customHeight="1" x14ac:dyDescent="0.25">
      <c r="A297" s="27">
        <f t="shared" si="39"/>
        <v>23</v>
      </c>
      <c r="B297" s="47" t="s">
        <v>365</v>
      </c>
      <c r="C297" s="47" t="s">
        <v>18</v>
      </c>
      <c r="D297" s="28" t="s">
        <v>366</v>
      </c>
      <c r="E297" s="28" t="s">
        <v>367</v>
      </c>
      <c r="F297" s="29" t="s">
        <v>21</v>
      </c>
      <c r="G297" s="30">
        <v>8</v>
      </c>
      <c r="H297" s="31">
        <v>480000</v>
      </c>
      <c r="I297" s="31">
        <f t="shared" si="43"/>
        <v>3840000</v>
      </c>
      <c r="J297" s="32">
        <f t="shared" si="44"/>
        <v>432000</v>
      </c>
      <c r="K297" s="32">
        <f t="shared" si="45"/>
        <v>3456000</v>
      </c>
    </row>
    <row r="298" spans="1:11" ht="39.950000000000003" customHeight="1" x14ac:dyDescent="0.25">
      <c r="A298" s="27">
        <f t="shared" si="39"/>
        <v>24</v>
      </c>
      <c r="B298" s="83" t="s">
        <v>415</v>
      </c>
      <c r="C298" s="83" t="s">
        <v>19</v>
      </c>
      <c r="D298" s="37" t="s">
        <v>416</v>
      </c>
      <c r="E298" s="38" t="s">
        <v>417</v>
      </c>
      <c r="F298" s="39" t="s">
        <v>20</v>
      </c>
      <c r="G298" s="40">
        <v>20</v>
      </c>
      <c r="H298" s="41">
        <v>1000000</v>
      </c>
      <c r="I298" s="31">
        <f t="shared" si="43"/>
        <v>20000000</v>
      </c>
      <c r="J298" s="32">
        <f t="shared" si="44"/>
        <v>900000</v>
      </c>
      <c r="K298" s="32">
        <f t="shared" si="45"/>
        <v>18000000</v>
      </c>
    </row>
    <row r="299" spans="1:11" ht="39.950000000000003" customHeight="1" x14ac:dyDescent="0.25">
      <c r="A299" s="27">
        <f t="shared" si="39"/>
        <v>25</v>
      </c>
      <c r="B299" s="83"/>
      <c r="C299" s="83"/>
      <c r="D299" s="37" t="s">
        <v>416</v>
      </c>
      <c r="E299" s="38" t="s">
        <v>418</v>
      </c>
      <c r="F299" s="39" t="s">
        <v>20</v>
      </c>
      <c r="G299" s="40">
        <v>10</v>
      </c>
      <c r="H299" s="41">
        <v>900000</v>
      </c>
      <c r="I299" s="31">
        <f t="shared" si="43"/>
        <v>9000000</v>
      </c>
      <c r="J299" s="32">
        <f t="shared" si="44"/>
        <v>810000</v>
      </c>
      <c r="K299" s="32">
        <f t="shared" si="45"/>
        <v>8100000</v>
      </c>
    </row>
    <row r="300" spans="1:11" ht="39.950000000000003" customHeight="1" x14ac:dyDescent="0.25">
      <c r="A300" s="27">
        <f t="shared" si="39"/>
        <v>26</v>
      </c>
      <c r="B300" s="83"/>
      <c r="C300" s="83"/>
      <c r="D300" s="37" t="s">
        <v>416</v>
      </c>
      <c r="E300" s="38" t="s">
        <v>419</v>
      </c>
      <c r="F300" s="39" t="s">
        <v>20</v>
      </c>
      <c r="G300" s="40">
        <v>108</v>
      </c>
      <c r="H300" s="41">
        <v>800000</v>
      </c>
      <c r="I300" s="31">
        <f t="shared" si="43"/>
        <v>86400000</v>
      </c>
      <c r="J300" s="32">
        <f t="shared" si="44"/>
        <v>720000</v>
      </c>
      <c r="K300" s="32">
        <f t="shared" si="45"/>
        <v>77760000</v>
      </c>
    </row>
    <row r="301" spans="1:11" ht="39.950000000000003" customHeight="1" x14ac:dyDescent="0.25">
      <c r="A301" s="27">
        <f t="shared" si="39"/>
        <v>27</v>
      </c>
      <c r="B301" s="83"/>
      <c r="C301" s="83"/>
      <c r="D301" s="37" t="s">
        <v>420</v>
      </c>
      <c r="E301" s="38" t="s">
        <v>29</v>
      </c>
      <c r="F301" s="39" t="s">
        <v>22</v>
      </c>
      <c r="G301" s="40">
        <v>263</v>
      </c>
      <c r="H301" s="41">
        <v>100000</v>
      </c>
      <c r="I301" s="31">
        <f t="shared" si="43"/>
        <v>26300000</v>
      </c>
      <c r="J301" s="32">
        <f t="shared" si="44"/>
        <v>90000</v>
      </c>
      <c r="K301" s="32">
        <f t="shared" si="45"/>
        <v>23670000</v>
      </c>
    </row>
    <row r="302" spans="1:11" ht="39.950000000000003" customHeight="1" x14ac:dyDescent="0.25">
      <c r="A302" s="27">
        <f t="shared" si="39"/>
        <v>28</v>
      </c>
      <c r="B302" s="83"/>
      <c r="C302" s="83"/>
      <c r="D302" s="37" t="s">
        <v>421</v>
      </c>
      <c r="E302" s="38" t="s">
        <v>422</v>
      </c>
      <c r="F302" s="39" t="s">
        <v>20</v>
      </c>
      <c r="G302" s="40">
        <v>3495</v>
      </c>
      <c r="H302" s="41">
        <v>15000</v>
      </c>
      <c r="I302" s="31">
        <f t="shared" si="43"/>
        <v>52425000</v>
      </c>
      <c r="J302" s="32">
        <f t="shared" si="44"/>
        <v>13500</v>
      </c>
      <c r="K302" s="32">
        <f t="shared" si="45"/>
        <v>47182500</v>
      </c>
    </row>
    <row r="303" spans="1:11" ht="65.25" customHeight="1" x14ac:dyDescent="0.25">
      <c r="A303" s="27">
        <f t="shared" si="39"/>
        <v>29</v>
      </c>
      <c r="B303" s="83"/>
      <c r="C303" s="83"/>
      <c r="D303" s="37" t="s">
        <v>423</v>
      </c>
      <c r="E303" s="38" t="s">
        <v>424</v>
      </c>
      <c r="F303" s="39" t="s">
        <v>177</v>
      </c>
      <c r="G303" s="40">
        <v>600</v>
      </c>
      <c r="H303" s="41">
        <v>25000</v>
      </c>
      <c r="I303" s="31">
        <f t="shared" si="43"/>
        <v>15000000</v>
      </c>
      <c r="J303" s="32">
        <f t="shared" si="44"/>
        <v>22500</v>
      </c>
      <c r="K303" s="32">
        <f t="shared" si="45"/>
        <v>13500000</v>
      </c>
    </row>
    <row r="304" spans="1:11" ht="39.950000000000003" customHeight="1" x14ac:dyDescent="0.25">
      <c r="A304" s="27">
        <f t="shared" si="39"/>
        <v>30</v>
      </c>
      <c r="B304" s="83"/>
      <c r="C304" s="83"/>
      <c r="D304" s="37" t="s">
        <v>425</v>
      </c>
      <c r="E304" s="38"/>
      <c r="F304" s="39" t="s">
        <v>177</v>
      </c>
      <c r="G304" s="40">
        <v>100</v>
      </c>
      <c r="H304" s="41">
        <v>10000</v>
      </c>
      <c r="I304" s="31">
        <f t="shared" si="43"/>
        <v>1000000</v>
      </c>
      <c r="J304" s="32">
        <f t="shared" si="44"/>
        <v>9000</v>
      </c>
      <c r="K304" s="32">
        <f t="shared" si="45"/>
        <v>900000</v>
      </c>
    </row>
    <row r="305" spans="1:11" ht="58.5" customHeight="1" x14ac:dyDescent="0.25">
      <c r="A305" s="27">
        <f t="shared" si="39"/>
        <v>31</v>
      </c>
      <c r="B305" s="83"/>
      <c r="C305" s="83"/>
      <c r="D305" s="37" t="s">
        <v>426</v>
      </c>
      <c r="E305" s="38"/>
      <c r="F305" s="39" t="s">
        <v>42</v>
      </c>
      <c r="G305" s="40">
        <v>200</v>
      </c>
      <c r="H305" s="41">
        <v>25000</v>
      </c>
      <c r="I305" s="31">
        <f t="shared" si="43"/>
        <v>5000000</v>
      </c>
      <c r="J305" s="32">
        <f t="shared" si="44"/>
        <v>22500</v>
      </c>
      <c r="K305" s="32">
        <f t="shared" si="45"/>
        <v>4500000</v>
      </c>
    </row>
    <row r="306" spans="1:11" ht="39.950000000000003" customHeight="1" x14ac:dyDescent="0.25">
      <c r="A306" s="27">
        <f t="shared" si="39"/>
        <v>32</v>
      </c>
      <c r="B306" s="83"/>
      <c r="C306" s="83"/>
      <c r="D306" s="37" t="s">
        <v>427</v>
      </c>
      <c r="E306" s="38"/>
      <c r="F306" s="39" t="s">
        <v>42</v>
      </c>
      <c r="G306" s="40">
        <v>400</v>
      </c>
      <c r="H306" s="41">
        <v>20000</v>
      </c>
      <c r="I306" s="31">
        <f t="shared" si="43"/>
        <v>8000000</v>
      </c>
      <c r="J306" s="32">
        <f t="shared" si="44"/>
        <v>18000</v>
      </c>
      <c r="K306" s="32">
        <f t="shared" si="45"/>
        <v>7200000</v>
      </c>
    </row>
    <row r="307" spans="1:11" ht="39.950000000000003" customHeight="1" x14ac:dyDescent="0.25">
      <c r="A307" s="27">
        <f t="shared" si="39"/>
        <v>33</v>
      </c>
      <c r="B307" s="83"/>
      <c r="C307" s="83"/>
      <c r="D307" s="37" t="s">
        <v>428</v>
      </c>
      <c r="E307" s="38"/>
      <c r="F307" s="39" t="s">
        <v>39</v>
      </c>
      <c r="G307" s="40">
        <v>250</v>
      </c>
      <c r="H307" s="41">
        <v>30000</v>
      </c>
      <c r="I307" s="31">
        <f t="shared" si="43"/>
        <v>7500000</v>
      </c>
      <c r="J307" s="32">
        <f t="shared" si="44"/>
        <v>27000</v>
      </c>
      <c r="K307" s="32">
        <f t="shared" si="45"/>
        <v>6750000</v>
      </c>
    </row>
    <row r="308" spans="1:11" ht="39.950000000000003" customHeight="1" x14ac:dyDescent="0.25">
      <c r="A308" s="27">
        <f t="shared" si="39"/>
        <v>34</v>
      </c>
      <c r="B308" s="83"/>
      <c r="C308" s="83"/>
      <c r="D308" s="37" t="s">
        <v>429</v>
      </c>
      <c r="E308" s="38" t="s">
        <v>430</v>
      </c>
      <c r="F308" s="39" t="s">
        <v>20</v>
      </c>
      <c r="G308" s="40">
        <v>100</v>
      </c>
      <c r="H308" s="41">
        <v>8000</v>
      </c>
      <c r="I308" s="31">
        <f t="shared" si="43"/>
        <v>800000</v>
      </c>
      <c r="J308" s="32">
        <f t="shared" si="44"/>
        <v>7200</v>
      </c>
      <c r="K308" s="32">
        <f t="shared" si="45"/>
        <v>720000</v>
      </c>
    </row>
    <row r="309" spans="1:11" ht="39.950000000000003" customHeight="1" x14ac:dyDescent="0.25">
      <c r="A309" s="27">
        <f t="shared" si="39"/>
        <v>35</v>
      </c>
      <c r="B309" s="83"/>
      <c r="C309" s="83"/>
      <c r="D309" s="37" t="s">
        <v>431</v>
      </c>
      <c r="E309" s="38" t="s">
        <v>432</v>
      </c>
      <c r="F309" s="39" t="s">
        <v>433</v>
      </c>
      <c r="G309" s="40">
        <v>100</v>
      </c>
      <c r="H309" s="41">
        <v>150000</v>
      </c>
      <c r="I309" s="31">
        <f t="shared" si="43"/>
        <v>15000000</v>
      </c>
      <c r="J309" s="32">
        <f t="shared" si="44"/>
        <v>135000</v>
      </c>
      <c r="K309" s="32">
        <f t="shared" si="45"/>
        <v>13500000</v>
      </c>
    </row>
    <row r="310" spans="1:11" ht="55.5" customHeight="1" x14ac:dyDescent="0.25">
      <c r="A310" s="27">
        <f t="shared" si="39"/>
        <v>36</v>
      </c>
      <c r="B310" s="82" t="s">
        <v>368</v>
      </c>
      <c r="C310" s="82" t="s">
        <v>19</v>
      </c>
      <c r="D310" s="37" t="s">
        <v>34</v>
      </c>
      <c r="E310" s="38" t="s">
        <v>369</v>
      </c>
      <c r="F310" s="39" t="s">
        <v>20</v>
      </c>
      <c r="G310" s="40">
        <v>100</v>
      </c>
      <c r="H310" s="41">
        <v>50000</v>
      </c>
      <c r="I310" s="31">
        <f t="shared" si="43"/>
        <v>5000000</v>
      </c>
      <c r="J310" s="32">
        <f t="shared" si="44"/>
        <v>45000</v>
      </c>
      <c r="K310" s="32">
        <f t="shared" si="45"/>
        <v>4500000</v>
      </c>
    </row>
    <row r="311" spans="1:11" ht="62.25" customHeight="1" x14ac:dyDescent="0.25">
      <c r="A311" s="27">
        <f t="shared" si="39"/>
        <v>37</v>
      </c>
      <c r="B311" s="82"/>
      <c r="C311" s="82"/>
      <c r="D311" s="37" t="s">
        <v>34</v>
      </c>
      <c r="E311" s="38" t="s">
        <v>370</v>
      </c>
      <c r="F311" s="39" t="s">
        <v>20</v>
      </c>
      <c r="G311" s="40">
        <v>60</v>
      </c>
      <c r="H311" s="41">
        <v>55000</v>
      </c>
      <c r="I311" s="31">
        <f t="shared" si="43"/>
        <v>3300000</v>
      </c>
      <c r="J311" s="32">
        <f t="shared" si="44"/>
        <v>49500</v>
      </c>
      <c r="K311" s="32">
        <f t="shared" si="45"/>
        <v>2970000</v>
      </c>
    </row>
    <row r="312" spans="1:11" ht="39.950000000000003" customHeight="1" x14ac:dyDescent="0.25">
      <c r="A312" s="27">
        <f t="shared" si="39"/>
        <v>38</v>
      </c>
      <c r="B312" s="82"/>
      <c r="C312" s="82"/>
      <c r="D312" s="37" t="s">
        <v>34</v>
      </c>
      <c r="E312" s="38" t="s">
        <v>371</v>
      </c>
      <c r="F312" s="39" t="s">
        <v>20</v>
      </c>
      <c r="G312" s="40">
        <v>44</v>
      </c>
      <c r="H312" s="41">
        <v>70000</v>
      </c>
      <c r="I312" s="31">
        <f t="shared" si="43"/>
        <v>3080000</v>
      </c>
      <c r="J312" s="32">
        <f t="shared" si="44"/>
        <v>63000</v>
      </c>
      <c r="K312" s="32">
        <f t="shared" si="45"/>
        <v>2772000</v>
      </c>
    </row>
    <row r="313" spans="1:11" ht="39.950000000000003" customHeight="1" x14ac:dyDescent="0.25">
      <c r="A313" s="27">
        <f t="shared" si="39"/>
        <v>39</v>
      </c>
      <c r="B313" s="82"/>
      <c r="C313" s="82"/>
      <c r="D313" s="37" t="s">
        <v>372</v>
      </c>
      <c r="E313" s="38" t="s">
        <v>29</v>
      </c>
      <c r="F313" s="39" t="s">
        <v>20</v>
      </c>
      <c r="G313" s="40">
        <v>250</v>
      </c>
      <c r="H313" s="41">
        <v>30000</v>
      </c>
      <c r="I313" s="31">
        <f t="shared" si="43"/>
        <v>7500000</v>
      </c>
      <c r="J313" s="32">
        <f t="shared" si="44"/>
        <v>27000</v>
      </c>
      <c r="K313" s="32">
        <f t="shared" si="45"/>
        <v>6750000</v>
      </c>
    </row>
    <row r="314" spans="1:11" ht="39.950000000000003" customHeight="1" x14ac:dyDescent="0.25">
      <c r="A314" s="27">
        <f t="shared" si="39"/>
        <v>40</v>
      </c>
      <c r="B314" s="82"/>
      <c r="C314" s="82"/>
      <c r="D314" s="37" t="s">
        <v>373</v>
      </c>
      <c r="E314" s="38" t="s">
        <v>374</v>
      </c>
      <c r="F314" s="39" t="s">
        <v>42</v>
      </c>
      <c r="G314" s="40">
        <v>50</v>
      </c>
      <c r="H314" s="41">
        <v>85000</v>
      </c>
      <c r="I314" s="31">
        <f t="shared" si="43"/>
        <v>4250000</v>
      </c>
      <c r="J314" s="32">
        <f t="shared" si="44"/>
        <v>76500</v>
      </c>
      <c r="K314" s="32">
        <f t="shared" si="45"/>
        <v>3825000</v>
      </c>
    </row>
    <row r="315" spans="1:11" ht="64.5" customHeight="1" x14ac:dyDescent="0.25">
      <c r="A315" s="27">
        <f t="shared" si="39"/>
        <v>41</v>
      </c>
      <c r="B315" s="82"/>
      <c r="C315" s="82"/>
      <c r="D315" s="37" t="s">
        <v>198</v>
      </c>
      <c r="E315" s="38" t="s">
        <v>375</v>
      </c>
      <c r="F315" s="39" t="s">
        <v>20</v>
      </c>
      <c r="G315" s="40">
        <v>96</v>
      </c>
      <c r="H315" s="41">
        <v>25000</v>
      </c>
      <c r="I315" s="31">
        <f t="shared" si="43"/>
        <v>2400000</v>
      </c>
      <c r="J315" s="32">
        <f t="shared" si="44"/>
        <v>22500</v>
      </c>
      <c r="K315" s="32">
        <f t="shared" si="45"/>
        <v>2160000</v>
      </c>
    </row>
    <row r="316" spans="1:11" ht="39.950000000000003" customHeight="1" x14ac:dyDescent="0.25">
      <c r="A316" s="27">
        <f t="shared" si="39"/>
        <v>42</v>
      </c>
      <c r="B316" s="82"/>
      <c r="C316" s="82"/>
      <c r="D316" s="37" t="s">
        <v>38</v>
      </c>
      <c r="E316" s="38" t="s">
        <v>376</v>
      </c>
      <c r="F316" s="39" t="s">
        <v>20</v>
      </c>
      <c r="G316" s="40">
        <v>50</v>
      </c>
      <c r="H316" s="41">
        <v>25000</v>
      </c>
      <c r="I316" s="31">
        <f t="shared" si="43"/>
        <v>1250000</v>
      </c>
      <c r="J316" s="32">
        <f t="shared" si="44"/>
        <v>22500</v>
      </c>
      <c r="K316" s="32">
        <f t="shared" si="45"/>
        <v>1125000</v>
      </c>
    </row>
    <row r="317" spans="1:11" ht="39.950000000000003" customHeight="1" x14ac:dyDescent="0.25">
      <c r="A317" s="27">
        <f t="shared" si="39"/>
        <v>43</v>
      </c>
      <c r="B317" s="82"/>
      <c r="C317" s="82"/>
      <c r="D317" s="37" t="s">
        <v>38</v>
      </c>
      <c r="E317" s="38" t="s">
        <v>377</v>
      </c>
      <c r="F317" s="39" t="s">
        <v>20</v>
      </c>
      <c r="G317" s="40">
        <v>50</v>
      </c>
      <c r="H317" s="41">
        <v>25000</v>
      </c>
      <c r="I317" s="31">
        <f t="shared" si="43"/>
        <v>1250000</v>
      </c>
      <c r="J317" s="32">
        <f t="shared" si="44"/>
        <v>22500</v>
      </c>
      <c r="K317" s="32">
        <f t="shared" si="45"/>
        <v>1125000</v>
      </c>
    </row>
    <row r="318" spans="1:11" ht="39.950000000000003" customHeight="1" x14ac:dyDescent="0.25">
      <c r="A318" s="27">
        <f t="shared" si="39"/>
        <v>44</v>
      </c>
      <c r="B318" s="82"/>
      <c r="C318" s="82"/>
      <c r="D318" s="37" t="s">
        <v>378</v>
      </c>
      <c r="E318" s="38" t="s">
        <v>379</v>
      </c>
      <c r="F318" s="39" t="s">
        <v>28</v>
      </c>
      <c r="G318" s="40">
        <v>10</v>
      </c>
      <c r="H318" s="41">
        <v>85000</v>
      </c>
      <c r="I318" s="31">
        <f t="shared" si="43"/>
        <v>850000</v>
      </c>
      <c r="J318" s="32">
        <f t="shared" si="44"/>
        <v>76500</v>
      </c>
      <c r="K318" s="32">
        <f t="shared" si="45"/>
        <v>765000</v>
      </c>
    </row>
    <row r="319" spans="1:11" ht="57" customHeight="1" x14ac:dyDescent="0.25">
      <c r="A319" s="27">
        <f t="shared" si="39"/>
        <v>45</v>
      </c>
      <c r="B319" s="82"/>
      <c r="C319" s="82"/>
      <c r="D319" s="37" t="s">
        <v>380</v>
      </c>
      <c r="E319" s="38" t="s">
        <v>381</v>
      </c>
      <c r="F319" s="39" t="s">
        <v>20</v>
      </c>
      <c r="G319" s="40">
        <v>2</v>
      </c>
      <c r="H319" s="41">
        <v>2200000</v>
      </c>
      <c r="I319" s="31">
        <f t="shared" si="43"/>
        <v>4400000</v>
      </c>
      <c r="J319" s="32">
        <f t="shared" si="44"/>
        <v>1980000</v>
      </c>
      <c r="K319" s="32">
        <f t="shared" si="45"/>
        <v>3960000</v>
      </c>
    </row>
    <row r="320" spans="1:11" ht="62.25" customHeight="1" x14ac:dyDescent="0.25">
      <c r="A320" s="27">
        <f t="shared" si="39"/>
        <v>46</v>
      </c>
      <c r="B320" s="82"/>
      <c r="C320" s="82"/>
      <c r="D320" s="37" t="s">
        <v>380</v>
      </c>
      <c r="E320" s="38" t="s">
        <v>382</v>
      </c>
      <c r="F320" s="39" t="s">
        <v>20</v>
      </c>
      <c r="G320" s="40">
        <v>3</v>
      </c>
      <c r="H320" s="41">
        <v>2300000</v>
      </c>
      <c r="I320" s="31">
        <f t="shared" si="43"/>
        <v>6900000</v>
      </c>
      <c r="J320" s="32">
        <f t="shared" si="44"/>
        <v>2070000</v>
      </c>
      <c r="K320" s="32">
        <f t="shared" si="45"/>
        <v>6210000</v>
      </c>
    </row>
    <row r="321" spans="1:11" ht="39.950000000000003" customHeight="1" x14ac:dyDescent="0.25">
      <c r="A321" s="27">
        <f t="shared" si="39"/>
        <v>47</v>
      </c>
      <c r="B321" s="82"/>
      <c r="C321" s="82"/>
      <c r="D321" s="37" t="s">
        <v>35</v>
      </c>
      <c r="E321" s="38" t="s">
        <v>383</v>
      </c>
      <c r="F321" s="39" t="s">
        <v>20</v>
      </c>
      <c r="G321" s="40">
        <v>10</v>
      </c>
      <c r="H321" s="41">
        <v>250000</v>
      </c>
      <c r="I321" s="31">
        <f t="shared" si="43"/>
        <v>2500000</v>
      </c>
      <c r="J321" s="32">
        <f t="shared" si="44"/>
        <v>225000</v>
      </c>
      <c r="K321" s="32">
        <f t="shared" si="45"/>
        <v>2250000</v>
      </c>
    </row>
    <row r="322" spans="1:11" ht="39.950000000000003" customHeight="1" x14ac:dyDescent="0.25">
      <c r="A322" s="27">
        <f t="shared" si="39"/>
        <v>48</v>
      </c>
      <c r="B322" s="82"/>
      <c r="C322" s="82"/>
      <c r="D322" s="37" t="s">
        <v>35</v>
      </c>
      <c r="E322" s="38" t="s">
        <v>384</v>
      </c>
      <c r="F322" s="39" t="s">
        <v>20</v>
      </c>
      <c r="G322" s="40">
        <v>10</v>
      </c>
      <c r="H322" s="41">
        <v>220000</v>
      </c>
      <c r="I322" s="31">
        <f t="shared" si="43"/>
        <v>2200000</v>
      </c>
      <c r="J322" s="32">
        <f t="shared" si="44"/>
        <v>198000</v>
      </c>
      <c r="K322" s="32">
        <f t="shared" si="45"/>
        <v>1980000</v>
      </c>
    </row>
    <row r="323" spans="1:11" ht="39.950000000000003" customHeight="1" x14ac:dyDescent="0.25">
      <c r="A323" s="27">
        <f t="shared" si="39"/>
        <v>49</v>
      </c>
      <c r="B323" s="82"/>
      <c r="C323" s="82"/>
      <c r="D323" s="37" t="s">
        <v>334</v>
      </c>
      <c r="E323" s="38" t="s">
        <v>385</v>
      </c>
      <c r="F323" s="39" t="s">
        <v>20</v>
      </c>
      <c r="G323" s="40">
        <v>24</v>
      </c>
      <c r="H323" s="41">
        <v>70000</v>
      </c>
      <c r="I323" s="31">
        <f t="shared" si="43"/>
        <v>1680000</v>
      </c>
      <c r="J323" s="32">
        <f t="shared" si="44"/>
        <v>63000</v>
      </c>
      <c r="K323" s="32">
        <f t="shared" si="45"/>
        <v>1512000</v>
      </c>
    </row>
    <row r="324" spans="1:11" ht="39.950000000000003" customHeight="1" x14ac:dyDescent="0.25">
      <c r="A324" s="27">
        <f t="shared" si="39"/>
        <v>50</v>
      </c>
      <c r="B324" s="82"/>
      <c r="C324" s="82"/>
      <c r="D324" s="37" t="s">
        <v>386</v>
      </c>
      <c r="E324" s="38" t="s">
        <v>29</v>
      </c>
      <c r="F324" s="39" t="s">
        <v>20</v>
      </c>
      <c r="G324" s="40">
        <v>110</v>
      </c>
      <c r="H324" s="41">
        <v>30000</v>
      </c>
      <c r="I324" s="31">
        <f t="shared" si="43"/>
        <v>3300000</v>
      </c>
      <c r="J324" s="32">
        <f t="shared" si="44"/>
        <v>27000</v>
      </c>
      <c r="K324" s="32">
        <f t="shared" si="45"/>
        <v>2970000</v>
      </c>
    </row>
    <row r="325" spans="1:11" ht="60" customHeight="1" x14ac:dyDescent="0.25">
      <c r="A325" s="27">
        <f t="shared" si="39"/>
        <v>51</v>
      </c>
      <c r="B325" s="82"/>
      <c r="C325" s="82"/>
      <c r="D325" s="37" t="s">
        <v>387</v>
      </c>
      <c r="E325" s="38" t="s">
        <v>388</v>
      </c>
      <c r="F325" s="39" t="s">
        <v>20</v>
      </c>
      <c r="G325" s="40">
        <v>3</v>
      </c>
      <c r="H325" s="41">
        <v>230000</v>
      </c>
      <c r="I325" s="31">
        <f t="shared" si="43"/>
        <v>690000</v>
      </c>
      <c r="J325" s="32">
        <f t="shared" si="44"/>
        <v>207000</v>
      </c>
      <c r="K325" s="32">
        <f t="shared" si="45"/>
        <v>621000</v>
      </c>
    </row>
    <row r="326" spans="1:11" ht="63" customHeight="1" x14ac:dyDescent="0.25">
      <c r="A326" s="27">
        <f t="shared" si="39"/>
        <v>52</v>
      </c>
      <c r="B326" s="82"/>
      <c r="C326" s="82"/>
      <c r="D326" s="37" t="s">
        <v>387</v>
      </c>
      <c r="E326" s="38" t="s">
        <v>389</v>
      </c>
      <c r="F326" s="39" t="s">
        <v>20</v>
      </c>
      <c r="G326" s="40">
        <v>2</v>
      </c>
      <c r="H326" s="41">
        <v>250000</v>
      </c>
      <c r="I326" s="31">
        <f t="shared" si="43"/>
        <v>500000</v>
      </c>
      <c r="J326" s="32">
        <f t="shared" si="44"/>
        <v>225000</v>
      </c>
      <c r="K326" s="32">
        <f t="shared" si="45"/>
        <v>450000</v>
      </c>
    </row>
    <row r="327" spans="1:11" ht="39.950000000000003" customHeight="1" x14ac:dyDescent="0.25">
      <c r="A327" s="27">
        <f t="shared" si="39"/>
        <v>53</v>
      </c>
      <c r="B327" s="82"/>
      <c r="C327" s="82"/>
      <c r="D327" s="37" t="s">
        <v>390</v>
      </c>
      <c r="E327" s="38"/>
      <c r="F327" s="39" t="s">
        <v>20</v>
      </c>
      <c r="G327" s="40">
        <v>95</v>
      </c>
      <c r="H327" s="41">
        <v>40000</v>
      </c>
      <c r="I327" s="31">
        <f t="shared" si="43"/>
        <v>3800000</v>
      </c>
      <c r="J327" s="32">
        <f t="shared" si="44"/>
        <v>36000</v>
      </c>
      <c r="K327" s="32">
        <f t="shared" si="45"/>
        <v>3420000</v>
      </c>
    </row>
    <row r="328" spans="1:11" s="12" customFormat="1" ht="18.75" customHeight="1" x14ac:dyDescent="0.25">
      <c r="A328" s="69"/>
      <c r="B328" s="70" t="s">
        <v>763</v>
      </c>
      <c r="C328" s="70"/>
      <c r="D328" s="70"/>
      <c r="E328" s="71"/>
      <c r="F328" s="71"/>
      <c r="G328" s="69"/>
      <c r="H328" s="69"/>
      <c r="I328" s="69"/>
      <c r="J328" s="69"/>
      <c r="K328" s="72">
        <f>SUM(K329:K343)</f>
        <v>749781000</v>
      </c>
    </row>
    <row r="329" spans="1:11" ht="39.950000000000003" customHeight="1" x14ac:dyDescent="0.25">
      <c r="A329" s="27">
        <v>1</v>
      </c>
      <c r="B329" s="83" t="s">
        <v>391</v>
      </c>
      <c r="C329" s="83" t="s">
        <v>19</v>
      </c>
      <c r="D329" s="37" t="s">
        <v>392</v>
      </c>
      <c r="E329" s="38" t="s">
        <v>393</v>
      </c>
      <c r="F329" s="39" t="s">
        <v>20</v>
      </c>
      <c r="G329" s="40">
        <v>110</v>
      </c>
      <c r="H329" s="41">
        <v>4200000</v>
      </c>
      <c r="I329" s="31">
        <f t="shared" ref="I329:I343" si="46">G329*H329</f>
        <v>462000000</v>
      </c>
      <c r="J329" s="32">
        <f t="shared" ref="J329:J343" si="47">H329-(H329*10%)</f>
        <v>3780000</v>
      </c>
      <c r="K329" s="32">
        <f t="shared" ref="K329:K343" si="48">G329*J329</f>
        <v>415800000</v>
      </c>
    </row>
    <row r="330" spans="1:11" ht="39.950000000000003" customHeight="1" x14ac:dyDescent="0.25">
      <c r="A330" s="27">
        <f>A329+1</f>
        <v>2</v>
      </c>
      <c r="B330" s="83"/>
      <c r="C330" s="83"/>
      <c r="D330" s="37" t="s">
        <v>394</v>
      </c>
      <c r="E330" s="38" t="s">
        <v>395</v>
      </c>
      <c r="F330" s="39" t="s">
        <v>20</v>
      </c>
      <c r="G330" s="40">
        <v>59</v>
      </c>
      <c r="H330" s="41">
        <v>4000000</v>
      </c>
      <c r="I330" s="31">
        <f t="shared" si="46"/>
        <v>236000000</v>
      </c>
      <c r="J330" s="32">
        <f t="shared" si="47"/>
        <v>3600000</v>
      </c>
      <c r="K330" s="32">
        <f t="shared" si="48"/>
        <v>212400000</v>
      </c>
    </row>
    <row r="331" spans="1:11" ht="39.950000000000003" customHeight="1" x14ac:dyDescent="0.25">
      <c r="A331" s="27">
        <f t="shared" ref="A331:A343" si="49">A330+1</f>
        <v>3</v>
      </c>
      <c r="B331" s="83"/>
      <c r="C331" s="83"/>
      <c r="D331" s="37" t="s">
        <v>394</v>
      </c>
      <c r="E331" s="38" t="s">
        <v>396</v>
      </c>
      <c r="F331" s="39" t="s">
        <v>20</v>
      </c>
      <c r="G331" s="40">
        <v>1</v>
      </c>
      <c r="H331" s="41">
        <v>3300000</v>
      </c>
      <c r="I331" s="31">
        <f t="shared" si="46"/>
        <v>3300000</v>
      </c>
      <c r="J331" s="32">
        <f t="shared" si="47"/>
        <v>2970000</v>
      </c>
      <c r="K331" s="32">
        <f t="shared" si="48"/>
        <v>2970000</v>
      </c>
    </row>
    <row r="332" spans="1:11" ht="75.75" customHeight="1" x14ac:dyDescent="0.25">
      <c r="A332" s="27">
        <f t="shared" si="49"/>
        <v>4</v>
      </c>
      <c r="B332" s="83"/>
      <c r="C332" s="83"/>
      <c r="D332" s="37" t="s">
        <v>397</v>
      </c>
      <c r="E332" s="38" t="s">
        <v>398</v>
      </c>
      <c r="F332" s="39" t="s">
        <v>20</v>
      </c>
      <c r="G332" s="40">
        <v>1</v>
      </c>
      <c r="H332" s="41">
        <v>20000000</v>
      </c>
      <c r="I332" s="31">
        <f t="shared" si="46"/>
        <v>20000000</v>
      </c>
      <c r="J332" s="32">
        <f t="shared" si="47"/>
        <v>18000000</v>
      </c>
      <c r="K332" s="32">
        <f t="shared" si="48"/>
        <v>18000000</v>
      </c>
    </row>
    <row r="333" spans="1:11" ht="58.5" customHeight="1" x14ac:dyDescent="0.25">
      <c r="A333" s="27">
        <f t="shared" si="49"/>
        <v>5</v>
      </c>
      <c r="B333" s="83"/>
      <c r="C333" s="83"/>
      <c r="D333" s="37" t="s">
        <v>399</v>
      </c>
      <c r="E333" s="38" t="s">
        <v>400</v>
      </c>
      <c r="F333" s="39" t="s">
        <v>20</v>
      </c>
      <c r="G333" s="40">
        <v>1</v>
      </c>
      <c r="H333" s="41">
        <v>10000000</v>
      </c>
      <c r="I333" s="31">
        <f t="shared" si="46"/>
        <v>10000000</v>
      </c>
      <c r="J333" s="32">
        <f t="shared" si="47"/>
        <v>9000000</v>
      </c>
      <c r="K333" s="32">
        <f t="shared" si="48"/>
        <v>9000000</v>
      </c>
    </row>
    <row r="334" spans="1:11" ht="81" customHeight="1" x14ac:dyDescent="0.25">
      <c r="A334" s="27">
        <f t="shared" si="49"/>
        <v>6</v>
      </c>
      <c r="B334" s="83"/>
      <c r="C334" s="83"/>
      <c r="D334" s="37" t="s">
        <v>401</v>
      </c>
      <c r="E334" s="38" t="s">
        <v>402</v>
      </c>
      <c r="F334" s="39" t="s">
        <v>20</v>
      </c>
      <c r="G334" s="40">
        <v>4</v>
      </c>
      <c r="H334" s="41">
        <v>5000000</v>
      </c>
      <c r="I334" s="31">
        <f t="shared" si="46"/>
        <v>20000000</v>
      </c>
      <c r="J334" s="32">
        <f t="shared" si="47"/>
        <v>4500000</v>
      </c>
      <c r="K334" s="32">
        <f t="shared" si="48"/>
        <v>18000000</v>
      </c>
    </row>
    <row r="335" spans="1:11" ht="66" customHeight="1" x14ac:dyDescent="0.25">
      <c r="A335" s="27">
        <f t="shared" si="49"/>
        <v>7</v>
      </c>
      <c r="B335" s="83"/>
      <c r="C335" s="83"/>
      <c r="D335" s="37" t="s">
        <v>399</v>
      </c>
      <c r="E335" s="38" t="s">
        <v>403</v>
      </c>
      <c r="F335" s="39" t="s">
        <v>20</v>
      </c>
      <c r="G335" s="40">
        <v>1</v>
      </c>
      <c r="H335" s="41">
        <v>6000000</v>
      </c>
      <c r="I335" s="31">
        <f t="shared" si="46"/>
        <v>6000000</v>
      </c>
      <c r="J335" s="32">
        <f t="shared" si="47"/>
        <v>5400000</v>
      </c>
      <c r="K335" s="32">
        <f t="shared" si="48"/>
        <v>5400000</v>
      </c>
    </row>
    <row r="336" spans="1:11" ht="80.25" customHeight="1" x14ac:dyDescent="0.25">
      <c r="A336" s="27">
        <f t="shared" si="49"/>
        <v>8</v>
      </c>
      <c r="B336" s="83"/>
      <c r="C336" s="83"/>
      <c r="D336" s="37" t="s">
        <v>404</v>
      </c>
      <c r="E336" s="38" t="s">
        <v>405</v>
      </c>
      <c r="F336" s="39" t="s">
        <v>20</v>
      </c>
      <c r="G336" s="40">
        <v>1</v>
      </c>
      <c r="H336" s="41">
        <v>8000000</v>
      </c>
      <c r="I336" s="31">
        <f t="shared" si="46"/>
        <v>8000000</v>
      </c>
      <c r="J336" s="32">
        <f t="shared" si="47"/>
        <v>7200000</v>
      </c>
      <c r="K336" s="32">
        <f t="shared" si="48"/>
        <v>7200000</v>
      </c>
    </row>
    <row r="337" spans="1:13" ht="75" customHeight="1" x14ac:dyDescent="0.25">
      <c r="A337" s="27">
        <f t="shared" si="49"/>
        <v>9</v>
      </c>
      <c r="B337" s="83"/>
      <c r="C337" s="83"/>
      <c r="D337" s="37" t="s">
        <v>404</v>
      </c>
      <c r="E337" s="38" t="s">
        <v>406</v>
      </c>
      <c r="F337" s="39" t="s">
        <v>20</v>
      </c>
      <c r="G337" s="40">
        <v>1</v>
      </c>
      <c r="H337" s="41">
        <v>5500000</v>
      </c>
      <c r="I337" s="31">
        <f t="shared" si="46"/>
        <v>5500000</v>
      </c>
      <c r="J337" s="32">
        <f t="shared" si="47"/>
        <v>4950000</v>
      </c>
      <c r="K337" s="32">
        <f t="shared" si="48"/>
        <v>4950000</v>
      </c>
    </row>
    <row r="338" spans="1:13" ht="70.5" customHeight="1" x14ac:dyDescent="0.25">
      <c r="A338" s="27">
        <f t="shared" si="49"/>
        <v>10</v>
      </c>
      <c r="B338" s="83"/>
      <c r="C338" s="83"/>
      <c r="D338" s="37" t="s">
        <v>404</v>
      </c>
      <c r="E338" s="38" t="s">
        <v>407</v>
      </c>
      <c r="F338" s="39" t="s">
        <v>20</v>
      </c>
      <c r="G338" s="40">
        <v>1</v>
      </c>
      <c r="H338" s="41">
        <v>19000000</v>
      </c>
      <c r="I338" s="31">
        <f t="shared" si="46"/>
        <v>19000000</v>
      </c>
      <c r="J338" s="32">
        <f t="shared" si="47"/>
        <v>17100000</v>
      </c>
      <c r="K338" s="32">
        <f t="shared" si="48"/>
        <v>17100000</v>
      </c>
    </row>
    <row r="339" spans="1:13" ht="80.25" customHeight="1" x14ac:dyDescent="0.25">
      <c r="A339" s="27">
        <f t="shared" si="49"/>
        <v>11</v>
      </c>
      <c r="B339" s="83"/>
      <c r="C339" s="83"/>
      <c r="D339" s="37" t="s">
        <v>404</v>
      </c>
      <c r="E339" s="38" t="s">
        <v>408</v>
      </c>
      <c r="F339" s="39" t="s">
        <v>20</v>
      </c>
      <c r="G339" s="40">
        <v>1</v>
      </c>
      <c r="H339" s="41">
        <v>19000000</v>
      </c>
      <c r="I339" s="31">
        <f t="shared" si="46"/>
        <v>19000000</v>
      </c>
      <c r="J339" s="32">
        <f t="shared" si="47"/>
        <v>17100000</v>
      </c>
      <c r="K339" s="32">
        <f t="shared" si="48"/>
        <v>17100000</v>
      </c>
    </row>
    <row r="340" spans="1:13" ht="69.75" customHeight="1" x14ac:dyDescent="0.25">
      <c r="A340" s="27">
        <f t="shared" si="49"/>
        <v>12</v>
      </c>
      <c r="B340" s="83"/>
      <c r="C340" s="83"/>
      <c r="D340" s="37" t="s">
        <v>404</v>
      </c>
      <c r="E340" s="38" t="s">
        <v>409</v>
      </c>
      <c r="F340" s="39" t="s">
        <v>20</v>
      </c>
      <c r="G340" s="40">
        <v>1</v>
      </c>
      <c r="H340" s="41">
        <v>17000000</v>
      </c>
      <c r="I340" s="31">
        <f t="shared" si="46"/>
        <v>17000000</v>
      </c>
      <c r="J340" s="32">
        <f t="shared" si="47"/>
        <v>15300000</v>
      </c>
      <c r="K340" s="32">
        <f t="shared" si="48"/>
        <v>15300000</v>
      </c>
    </row>
    <row r="341" spans="1:13" ht="81" customHeight="1" x14ac:dyDescent="0.25">
      <c r="A341" s="27">
        <f t="shared" si="49"/>
        <v>13</v>
      </c>
      <c r="B341" s="83"/>
      <c r="C341" s="83"/>
      <c r="D341" s="37" t="s">
        <v>410</v>
      </c>
      <c r="E341" s="38" t="s">
        <v>411</v>
      </c>
      <c r="F341" s="39" t="s">
        <v>20</v>
      </c>
      <c r="G341" s="40">
        <v>1</v>
      </c>
      <c r="H341" s="41">
        <v>2000000</v>
      </c>
      <c r="I341" s="31">
        <f t="shared" si="46"/>
        <v>2000000</v>
      </c>
      <c r="J341" s="32">
        <f t="shared" si="47"/>
        <v>1800000</v>
      </c>
      <c r="K341" s="32">
        <f t="shared" si="48"/>
        <v>1800000</v>
      </c>
    </row>
    <row r="342" spans="1:13" ht="39.950000000000003" customHeight="1" x14ac:dyDescent="0.25">
      <c r="A342" s="27">
        <f t="shared" si="49"/>
        <v>14</v>
      </c>
      <c r="B342" s="83"/>
      <c r="C342" s="83"/>
      <c r="D342" s="37" t="s">
        <v>44</v>
      </c>
      <c r="E342" s="38" t="s">
        <v>412</v>
      </c>
      <c r="F342" s="39" t="s">
        <v>28</v>
      </c>
      <c r="G342" s="40">
        <v>10</v>
      </c>
      <c r="H342" s="41">
        <v>400000</v>
      </c>
      <c r="I342" s="31">
        <f t="shared" si="46"/>
        <v>4000000</v>
      </c>
      <c r="J342" s="32">
        <f t="shared" si="47"/>
        <v>360000</v>
      </c>
      <c r="K342" s="32">
        <f t="shared" si="48"/>
        <v>3600000</v>
      </c>
    </row>
    <row r="343" spans="1:13" ht="39.950000000000003" customHeight="1" x14ac:dyDescent="0.25">
      <c r="A343" s="27">
        <f t="shared" si="49"/>
        <v>15</v>
      </c>
      <c r="B343" s="83"/>
      <c r="C343" s="83"/>
      <c r="D343" s="37" t="s">
        <v>413</v>
      </c>
      <c r="E343" s="38"/>
      <c r="F343" s="39" t="s">
        <v>414</v>
      </c>
      <c r="G343" s="40">
        <v>1290</v>
      </c>
      <c r="H343" s="41">
        <v>1000</v>
      </c>
      <c r="I343" s="31">
        <f t="shared" si="46"/>
        <v>1290000</v>
      </c>
      <c r="J343" s="32">
        <f t="shared" si="47"/>
        <v>900</v>
      </c>
      <c r="K343" s="32">
        <f t="shared" si="48"/>
        <v>1161000</v>
      </c>
    </row>
    <row r="344" spans="1:13" s="12" customFormat="1" ht="18.75" customHeight="1" x14ac:dyDescent="0.25">
      <c r="A344" s="69"/>
      <c r="B344" s="70" t="s">
        <v>764</v>
      </c>
      <c r="C344" s="70"/>
      <c r="D344" s="70"/>
      <c r="E344" s="71"/>
      <c r="F344" s="71"/>
      <c r="G344" s="69"/>
      <c r="H344" s="69"/>
      <c r="I344" s="69"/>
      <c r="J344" s="69"/>
      <c r="K344" s="72">
        <f>SUM(K345:K465)</f>
        <v>318076500</v>
      </c>
    </row>
    <row r="345" spans="1:13" s="18" customFormat="1" ht="74.25" customHeight="1" x14ac:dyDescent="0.25">
      <c r="A345" s="27">
        <v>1</v>
      </c>
      <c r="B345" s="86" t="s">
        <v>446</v>
      </c>
      <c r="C345" s="86" t="s">
        <v>23</v>
      </c>
      <c r="D345" s="55" t="s">
        <v>447</v>
      </c>
      <c r="E345" s="55" t="s">
        <v>448</v>
      </c>
      <c r="F345" s="56" t="s">
        <v>28</v>
      </c>
      <c r="G345" s="57">
        <v>25</v>
      </c>
      <c r="H345" s="58">
        <v>150000</v>
      </c>
      <c r="I345" s="59">
        <f t="shared" ref="I345:I346" si="50">G345*H345</f>
        <v>3750000</v>
      </c>
      <c r="J345" s="60">
        <f t="shared" ref="J345:J346" si="51">H345-(H345*10%)</f>
        <v>135000</v>
      </c>
      <c r="K345" s="60">
        <f t="shared" ref="K345:K346" si="52">G345*J345</f>
        <v>3375000</v>
      </c>
      <c r="M345" s="19"/>
    </row>
    <row r="346" spans="1:13" s="18" customFormat="1" ht="39.950000000000003" customHeight="1" x14ac:dyDescent="0.25">
      <c r="A346" s="27">
        <f t="shared" ref="A346:A409" si="53">A345+1</f>
        <v>2</v>
      </c>
      <c r="B346" s="86"/>
      <c r="C346" s="86"/>
      <c r="D346" s="55" t="s">
        <v>449</v>
      </c>
      <c r="E346" s="55" t="s">
        <v>450</v>
      </c>
      <c r="F346" s="56" t="s">
        <v>25</v>
      </c>
      <c r="G346" s="57">
        <v>20</v>
      </c>
      <c r="H346" s="58">
        <v>100000</v>
      </c>
      <c r="I346" s="59">
        <f t="shared" si="50"/>
        <v>2000000</v>
      </c>
      <c r="J346" s="60">
        <f t="shared" si="51"/>
        <v>90000</v>
      </c>
      <c r="K346" s="60">
        <f t="shared" si="52"/>
        <v>1800000</v>
      </c>
    </row>
    <row r="347" spans="1:13" ht="39.950000000000003" customHeight="1" x14ac:dyDescent="0.25">
      <c r="A347" s="27">
        <f t="shared" si="53"/>
        <v>3</v>
      </c>
      <c r="B347" s="85" t="s">
        <v>451</v>
      </c>
      <c r="C347" s="85" t="s">
        <v>23</v>
      </c>
      <c r="D347" s="61" t="s">
        <v>452</v>
      </c>
      <c r="E347" s="62" t="s">
        <v>453</v>
      </c>
      <c r="F347" s="63" t="s">
        <v>33</v>
      </c>
      <c r="G347" s="64">
        <v>5</v>
      </c>
      <c r="H347" s="41">
        <v>60000</v>
      </c>
      <c r="I347" s="31">
        <f t="shared" ref="I347:I405" si="54">G347*H347</f>
        <v>300000</v>
      </c>
      <c r="J347" s="32">
        <f t="shared" ref="J347:J356" si="55">H347-(H347*10%)</f>
        <v>54000</v>
      </c>
      <c r="K347" s="32">
        <f t="shared" ref="K347:K405" si="56">G347*J347</f>
        <v>270000</v>
      </c>
    </row>
    <row r="348" spans="1:13" ht="39.950000000000003" customHeight="1" x14ac:dyDescent="0.25">
      <c r="A348" s="27">
        <f t="shared" si="53"/>
        <v>4</v>
      </c>
      <c r="B348" s="85"/>
      <c r="C348" s="85"/>
      <c r="D348" s="61" t="s">
        <v>452</v>
      </c>
      <c r="E348" s="62" t="s">
        <v>454</v>
      </c>
      <c r="F348" s="63" t="s">
        <v>33</v>
      </c>
      <c r="G348" s="64">
        <v>5</v>
      </c>
      <c r="H348" s="41">
        <v>140000</v>
      </c>
      <c r="I348" s="31">
        <f t="shared" si="54"/>
        <v>700000</v>
      </c>
      <c r="J348" s="32">
        <f t="shared" si="55"/>
        <v>126000</v>
      </c>
      <c r="K348" s="32">
        <f t="shared" si="56"/>
        <v>630000</v>
      </c>
    </row>
    <row r="349" spans="1:13" ht="39.950000000000003" customHeight="1" x14ac:dyDescent="0.25">
      <c r="A349" s="27">
        <f t="shared" si="53"/>
        <v>5</v>
      </c>
      <c r="B349" s="85"/>
      <c r="C349" s="85"/>
      <c r="D349" s="61" t="s">
        <v>452</v>
      </c>
      <c r="E349" s="62" t="s">
        <v>455</v>
      </c>
      <c r="F349" s="63" t="s">
        <v>33</v>
      </c>
      <c r="G349" s="64">
        <v>4</v>
      </c>
      <c r="H349" s="41">
        <v>180000</v>
      </c>
      <c r="I349" s="31">
        <f t="shared" si="54"/>
        <v>720000</v>
      </c>
      <c r="J349" s="32">
        <f t="shared" si="55"/>
        <v>162000</v>
      </c>
      <c r="K349" s="32">
        <f t="shared" si="56"/>
        <v>648000</v>
      </c>
    </row>
    <row r="350" spans="1:13" ht="39.950000000000003" customHeight="1" x14ac:dyDescent="0.25">
      <c r="A350" s="27">
        <f t="shared" si="53"/>
        <v>6</v>
      </c>
      <c r="B350" s="85"/>
      <c r="C350" s="85"/>
      <c r="D350" s="61" t="s">
        <v>452</v>
      </c>
      <c r="E350" s="62" t="s">
        <v>456</v>
      </c>
      <c r="F350" s="63" t="s">
        <v>33</v>
      </c>
      <c r="G350" s="64">
        <v>3</v>
      </c>
      <c r="H350" s="41">
        <v>170000</v>
      </c>
      <c r="I350" s="31">
        <f t="shared" si="54"/>
        <v>510000</v>
      </c>
      <c r="J350" s="32">
        <f t="shared" si="55"/>
        <v>153000</v>
      </c>
      <c r="K350" s="32">
        <f t="shared" si="56"/>
        <v>459000</v>
      </c>
    </row>
    <row r="351" spans="1:13" ht="39.950000000000003" customHeight="1" x14ac:dyDescent="0.25">
      <c r="A351" s="27">
        <f t="shared" si="53"/>
        <v>7</v>
      </c>
      <c r="B351" s="85"/>
      <c r="C351" s="85"/>
      <c r="D351" s="61" t="s">
        <v>452</v>
      </c>
      <c r="E351" s="62" t="s">
        <v>457</v>
      </c>
      <c r="F351" s="63" t="s">
        <v>33</v>
      </c>
      <c r="G351" s="64">
        <v>6</v>
      </c>
      <c r="H351" s="41">
        <v>140000</v>
      </c>
      <c r="I351" s="31">
        <f t="shared" si="54"/>
        <v>840000</v>
      </c>
      <c r="J351" s="32">
        <f t="shared" si="55"/>
        <v>126000</v>
      </c>
      <c r="K351" s="32">
        <f t="shared" si="56"/>
        <v>756000</v>
      </c>
    </row>
    <row r="352" spans="1:13" ht="39.950000000000003" customHeight="1" x14ac:dyDescent="0.25">
      <c r="A352" s="27">
        <f t="shared" si="53"/>
        <v>8</v>
      </c>
      <c r="B352" s="85"/>
      <c r="C352" s="85"/>
      <c r="D352" s="61" t="s">
        <v>452</v>
      </c>
      <c r="E352" s="62"/>
      <c r="F352" s="63" t="s">
        <v>33</v>
      </c>
      <c r="G352" s="64">
        <v>5</v>
      </c>
      <c r="H352" s="41">
        <v>60000</v>
      </c>
      <c r="I352" s="31">
        <f t="shared" si="54"/>
        <v>300000</v>
      </c>
      <c r="J352" s="32">
        <f t="shared" si="55"/>
        <v>54000</v>
      </c>
      <c r="K352" s="32">
        <f t="shared" si="56"/>
        <v>270000</v>
      </c>
    </row>
    <row r="353" spans="1:11" ht="39.950000000000003" customHeight="1" x14ac:dyDescent="0.25">
      <c r="A353" s="27">
        <f t="shared" si="53"/>
        <v>9</v>
      </c>
      <c r="B353" s="85"/>
      <c r="C353" s="85"/>
      <c r="D353" s="61" t="s">
        <v>452</v>
      </c>
      <c r="E353" s="62" t="s">
        <v>458</v>
      </c>
      <c r="F353" s="63" t="s">
        <v>33</v>
      </c>
      <c r="G353" s="64">
        <v>5</v>
      </c>
      <c r="H353" s="41">
        <v>130000</v>
      </c>
      <c r="I353" s="31">
        <f t="shared" si="54"/>
        <v>650000</v>
      </c>
      <c r="J353" s="32">
        <f t="shared" si="55"/>
        <v>117000</v>
      </c>
      <c r="K353" s="32">
        <f t="shared" si="56"/>
        <v>585000</v>
      </c>
    </row>
    <row r="354" spans="1:11" ht="39.950000000000003" customHeight="1" x14ac:dyDescent="0.25">
      <c r="A354" s="27">
        <f t="shared" si="53"/>
        <v>10</v>
      </c>
      <c r="B354" s="85"/>
      <c r="C354" s="85"/>
      <c r="D354" s="61" t="s">
        <v>452</v>
      </c>
      <c r="E354" s="62" t="s">
        <v>459</v>
      </c>
      <c r="F354" s="63" t="s">
        <v>33</v>
      </c>
      <c r="G354" s="64">
        <v>5</v>
      </c>
      <c r="H354" s="41">
        <v>80000</v>
      </c>
      <c r="I354" s="31">
        <f t="shared" si="54"/>
        <v>400000</v>
      </c>
      <c r="J354" s="32">
        <f t="shared" si="55"/>
        <v>72000</v>
      </c>
      <c r="K354" s="32">
        <f t="shared" si="56"/>
        <v>360000</v>
      </c>
    </row>
    <row r="355" spans="1:11" ht="39.950000000000003" customHeight="1" x14ac:dyDescent="0.25">
      <c r="A355" s="27">
        <f t="shared" si="53"/>
        <v>11</v>
      </c>
      <c r="B355" s="85"/>
      <c r="C355" s="85"/>
      <c r="D355" s="61" t="s">
        <v>452</v>
      </c>
      <c r="E355" s="62" t="s">
        <v>460</v>
      </c>
      <c r="F355" s="63" t="s">
        <v>33</v>
      </c>
      <c r="G355" s="64">
        <v>5</v>
      </c>
      <c r="H355" s="41">
        <v>155000</v>
      </c>
      <c r="I355" s="31">
        <f t="shared" si="54"/>
        <v>775000</v>
      </c>
      <c r="J355" s="32">
        <f t="shared" si="55"/>
        <v>139500</v>
      </c>
      <c r="K355" s="32">
        <f t="shared" si="56"/>
        <v>697500</v>
      </c>
    </row>
    <row r="356" spans="1:11" ht="39.950000000000003" customHeight="1" x14ac:dyDescent="0.25">
      <c r="A356" s="27">
        <f t="shared" si="53"/>
        <v>12</v>
      </c>
      <c r="B356" s="85"/>
      <c r="C356" s="85"/>
      <c r="D356" s="61" t="s">
        <v>461</v>
      </c>
      <c r="E356" s="62" t="s">
        <v>462</v>
      </c>
      <c r="F356" s="63" t="s">
        <v>463</v>
      </c>
      <c r="G356" s="64">
        <v>4</v>
      </c>
      <c r="H356" s="41">
        <v>185000</v>
      </c>
      <c r="I356" s="31">
        <f t="shared" si="54"/>
        <v>740000</v>
      </c>
      <c r="J356" s="32">
        <f t="shared" si="55"/>
        <v>166500</v>
      </c>
      <c r="K356" s="32">
        <f t="shared" si="56"/>
        <v>666000</v>
      </c>
    </row>
    <row r="357" spans="1:11" ht="39.950000000000003" customHeight="1" x14ac:dyDescent="0.25">
      <c r="A357" s="27">
        <f t="shared" si="53"/>
        <v>13</v>
      </c>
      <c r="B357" s="82" t="s">
        <v>472</v>
      </c>
      <c r="C357" s="82" t="s">
        <v>19</v>
      </c>
      <c r="D357" s="37" t="s">
        <v>473</v>
      </c>
      <c r="E357" s="38"/>
      <c r="F357" s="39" t="s">
        <v>72</v>
      </c>
      <c r="G357" s="40">
        <v>198</v>
      </c>
      <c r="H357" s="41">
        <f>+'[1]HÀNG BÁN HỌP XĐ GIÁ'!$F$15</f>
        <v>21000</v>
      </c>
      <c r="I357" s="31">
        <f t="shared" si="54"/>
        <v>4158000</v>
      </c>
      <c r="J357" s="32">
        <f t="shared" ref="J357:J416" si="57">H357-(H357*20%)</f>
        <v>16800</v>
      </c>
      <c r="K357" s="32">
        <f t="shared" si="56"/>
        <v>3326400</v>
      </c>
    </row>
    <row r="358" spans="1:11" ht="39.950000000000003" customHeight="1" x14ac:dyDescent="0.25">
      <c r="A358" s="27">
        <f t="shared" si="53"/>
        <v>14</v>
      </c>
      <c r="B358" s="82"/>
      <c r="C358" s="82"/>
      <c r="D358" s="37" t="s">
        <v>205</v>
      </c>
      <c r="E358" s="38"/>
      <c r="F358" s="39" t="s">
        <v>72</v>
      </c>
      <c r="G358" s="40">
        <v>40</v>
      </c>
      <c r="H358" s="41">
        <f>+'[1]HÀNG BÁN HỌP XĐ GIÁ'!$F$16</f>
        <v>44000</v>
      </c>
      <c r="I358" s="31">
        <f t="shared" si="54"/>
        <v>1760000</v>
      </c>
      <c r="J358" s="32">
        <f t="shared" si="57"/>
        <v>35200</v>
      </c>
      <c r="K358" s="32">
        <f t="shared" si="56"/>
        <v>1408000</v>
      </c>
    </row>
    <row r="359" spans="1:11" ht="39.950000000000003" customHeight="1" x14ac:dyDescent="0.25">
      <c r="A359" s="27">
        <f t="shared" si="53"/>
        <v>15</v>
      </c>
      <c r="B359" s="82"/>
      <c r="C359" s="82"/>
      <c r="D359" s="37" t="s">
        <v>474</v>
      </c>
      <c r="E359" s="38" t="s">
        <v>475</v>
      </c>
      <c r="F359" s="39" t="s">
        <v>72</v>
      </c>
      <c r="G359" s="40">
        <v>5</v>
      </c>
      <c r="H359" s="41">
        <f>+'[1]HÀNG BÁN HỌP XĐ GIÁ'!$F$17</f>
        <v>21000</v>
      </c>
      <c r="I359" s="31">
        <f t="shared" si="54"/>
        <v>105000</v>
      </c>
      <c r="J359" s="32">
        <f t="shared" si="57"/>
        <v>16800</v>
      </c>
      <c r="K359" s="32">
        <f t="shared" si="56"/>
        <v>84000</v>
      </c>
    </row>
    <row r="360" spans="1:11" ht="39.950000000000003" customHeight="1" x14ac:dyDescent="0.25">
      <c r="A360" s="27">
        <f t="shared" si="53"/>
        <v>16</v>
      </c>
      <c r="B360" s="82"/>
      <c r="C360" s="82"/>
      <c r="D360" s="37" t="s">
        <v>476</v>
      </c>
      <c r="E360" s="38" t="s">
        <v>477</v>
      </c>
      <c r="F360" s="39" t="s">
        <v>72</v>
      </c>
      <c r="G360" s="40">
        <v>5</v>
      </c>
      <c r="H360" s="41">
        <f>+'[1]HÀNG BÁN HỌP XĐ GIÁ'!$F$18</f>
        <v>21000</v>
      </c>
      <c r="I360" s="31">
        <f t="shared" si="54"/>
        <v>105000</v>
      </c>
      <c r="J360" s="32">
        <f t="shared" si="57"/>
        <v>16800</v>
      </c>
      <c r="K360" s="32">
        <f t="shared" si="56"/>
        <v>84000</v>
      </c>
    </row>
    <row r="361" spans="1:11" ht="39.950000000000003" customHeight="1" x14ac:dyDescent="0.25">
      <c r="A361" s="27">
        <f t="shared" si="53"/>
        <v>17</v>
      </c>
      <c r="B361" s="82"/>
      <c r="C361" s="82"/>
      <c r="D361" s="37" t="s">
        <v>478</v>
      </c>
      <c r="E361" s="38" t="s">
        <v>479</v>
      </c>
      <c r="F361" s="39" t="s">
        <v>21</v>
      </c>
      <c r="G361" s="40">
        <v>40</v>
      </c>
      <c r="H361" s="41">
        <f>+'[1]HÀNG BÁN HỌP XĐ GIÁ'!$F$19</f>
        <v>77000</v>
      </c>
      <c r="I361" s="31">
        <f t="shared" si="54"/>
        <v>3080000</v>
      </c>
      <c r="J361" s="32">
        <f t="shared" si="57"/>
        <v>61600</v>
      </c>
      <c r="K361" s="32">
        <f t="shared" si="56"/>
        <v>2464000</v>
      </c>
    </row>
    <row r="362" spans="1:11" ht="39.950000000000003" customHeight="1" x14ac:dyDescent="0.25">
      <c r="A362" s="27">
        <f t="shared" si="53"/>
        <v>18</v>
      </c>
      <c r="B362" s="82"/>
      <c r="C362" s="82"/>
      <c r="D362" s="37" t="s">
        <v>480</v>
      </c>
      <c r="E362" s="38" t="s">
        <v>481</v>
      </c>
      <c r="F362" s="39" t="s">
        <v>21</v>
      </c>
      <c r="G362" s="40">
        <v>162</v>
      </c>
      <c r="H362" s="41">
        <f>+'[1]HÀNG BÁN HỌP XĐ GIÁ'!$F$20</f>
        <v>76000</v>
      </c>
      <c r="I362" s="31">
        <f t="shared" si="54"/>
        <v>12312000</v>
      </c>
      <c r="J362" s="32">
        <f t="shared" si="57"/>
        <v>60800</v>
      </c>
      <c r="K362" s="32">
        <f t="shared" si="56"/>
        <v>9849600</v>
      </c>
    </row>
    <row r="363" spans="1:11" ht="39.950000000000003" customHeight="1" x14ac:dyDescent="0.25">
      <c r="A363" s="27">
        <f t="shared" si="53"/>
        <v>19</v>
      </c>
      <c r="B363" s="82"/>
      <c r="C363" s="82"/>
      <c r="D363" s="37" t="s">
        <v>482</v>
      </c>
      <c r="E363" s="38" t="s">
        <v>483</v>
      </c>
      <c r="F363" s="39" t="s">
        <v>21</v>
      </c>
      <c r="G363" s="40">
        <v>20</v>
      </c>
      <c r="H363" s="41">
        <f>+'[1]HÀNG BÁN HỌP XĐ GIÁ'!$F$21</f>
        <v>35000</v>
      </c>
      <c r="I363" s="31">
        <f t="shared" si="54"/>
        <v>700000</v>
      </c>
      <c r="J363" s="32">
        <f t="shared" si="57"/>
        <v>28000</v>
      </c>
      <c r="K363" s="32">
        <f t="shared" si="56"/>
        <v>560000</v>
      </c>
    </row>
    <row r="364" spans="1:11" ht="39.950000000000003" customHeight="1" x14ac:dyDescent="0.25">
      <c r="A364" s="27">
        <f t="shared" si="53"/>
        <v>20</v>
      </c>
      <c r="B364" s="82"/>
      <c r="C364" s="82"/>
      <c r="D364" s="37" t="s">
        <v>484</v>
      </c>
      <c r="E364" s="38" t="s">
        <v>485</v>
      </c>
      <c r="F364" s="39" t="s">
        <v>21</v>
      </c>
      <c r="G364" s="40">
        <v>10</v>
      </c>
      <c r="H364" s="41">
        <f>+'[1]HÀNG BÁN HỌP XĐ GIÁ'!$F$22</f>
        <v>1750000</v>
      </c>
      <c r="I364" s="31">
        <f t="shared" si="54"/>
        <v>17500000</v>
      </c>
      <c r="J364" s="32">
        <f t="shared" si="57"/>
        <v>1400000</v>
      </c>
      <c r="K364" s="32">
        <f t="shared" si="56"/>
        <v>14000000</v>
      </c>
    </row>
    <row r="365" spans="1:11" ht="70.5" customHeight="1" x14ac:dyDescent="0.25">
      <c r="A365" s="27">
        <f t="shared" si="53"/>
        <v>21</v>
      </c>
      <c r="B365" s="82"/>
      <c r="C365" s="82"/>
      <c r="D365" s="37" t="s">
        <v>486</v>
      </c>
      <c r="E365" s="38" t="s">
        <v>487</v>
      </c>
      <c r="F365" s="39" t="s">
        <v>30</v>
      </c>
      <c r="G365" s="40">
        <v>24</v>
      </c>
      <c r="H365" s="41">
        <f>+'[1]HÀNG BÁN HỌP XĐ GIÁ'!$F$23</f>
        <v>63000</v>
      </c>
      <c r="I365" s="31">
        <f t="shared" si="54"/>
        <v>1512000</v>
      </c>
      <c r="J365" s="32">
        <f t="shared" si="57"/>
        <v>50400</v>
      </c>
      <c r="K365" s="32">
        <f t="shared" si="56"/>
        <v>1209600</v>
      </c>
    </row>
    <row r="366" spans="1:11" ht="39.950000000000003" customHeight="1" x14ac:dyDescent="0.25">
      <c r="A366" s="27">
        <f t="shared" si="53"/>
        <v>22</v>
      </c>
      <c r="B366" s="82"/>
      <c r="C366" s="82"/>
      <c r="D366" s="37" t="s">
        <v>488</v>
      </c>
      <c r="E366" s="38" t="s">
        <v>489</v>
      </c>
      <c r="F366" s="39" t="s">
        <v>21</v>
      </c>
      <c r="G366" s="40">
        <v>4</v>
      </c>
      <c r="H366" s="41">
        <f>+'[1]HÀNG BÁN HỌP XĐ GIÁ'!$F$24</f>
        <v>105000</v>
      </c>
      <c r="I366" s="31">
        <f t="shared" si="54"/>
        <v>420000</v>
      </c>
      <c r="J366" s="32">
        <f t="shared" si="57"/>
        <v>84000</v>
      </c>
      <c r="K366" s="32">
        <f t="shared" si="56"/>
        <v>336000</v>
      </c>
    </row>
    <row r="367" spans="1:11" ht="39.950000000000003" customHeight="1" x14ac:dyDescent="0.25">
      <c r="A367" s="27">
        <f t="shared" si="53"/>
        <v>23</v>
      </c>
      <c r="B367" s="82"/>
      <c r="C367" s="82"/>
      <c r="D367" s="37" t="s">
        <v>490</v>
      </c>
      <c r="E367" s="38" t="s">
        <v>491</v>
      </c>
      <c r="F367" s="39" t="s">
        <v>21</v>
      </c>
      <c r="G367" s="40">
        <v>1</v>
      </c>
      <c r="H367" s="41">
        <f>+'[1]HÀNG BÁN HỌP XĐ GIÁ'!$F$25</f>
        <v>92000</v>
      </c>
      <c r="I367" s="31">
        <f t="shared" si="54"/>
        <v>92000</v>
      </c>
      <c r="J367" s="32">
        <f t="shared" si="57"/>
        <v>73600</v>
      </c>
      <c r="K367" s="32">
        <f t="shared" si="56"/>
        <v>73600</v>
      </c>
    </row>
    <row r="368" spans="1:11" ht="39.950000000000003" customHeight="1" x14ac:dyDescent="0.25">
      <c r="A368" s="27">
        <f t="shared" si="53"/>
        <v>24</v>
      </c>
      <c r="B368" s="82"/>
      <c r="C368" s="82"/>
      <c r="D368" s="37" t="s">
        <v>492</v>
      </c>
      <c r="E368" s="38" t="s">
        <v>491</v>
      </c>
      <c r="F368" s="39" t="s">
        <v>21</v>
      </c>
      <c r="G368" s="40">
        <v>1</v>
      </c>
      <c r="H368" s="41">
        <f>+'[1]HÀNG BÁN HỌP XĐ GIÁ'!$F$26</f>
        <v>84000</v>
      </c>
      <c r="I368" s="31">
        <f t="shared" si="54"/>
        <v>84000</v>
      </c>
      <c r="J368" s="32">
        <f t="shared" si="57"/>
        <v>67200</v>
      </c>
      <c r="K368" s="32">
        <f t="shared" si="56"/>
        <v>67200</v>
      </c>
    </row>
    <row r="369" spans="1:11" ht="39.950000000000003" customHeight="1" x14ac:dyDescent="0.25">
      <c r="A369" s="27">
        <f t="shared" si="53"/>
        <v>25</v>
      </c>
      <c r="B369" s="82"/>
      <c r="C369" s="82"/>
      <c r="D369" s="37" t="s">
        <v>493</v>
      </c>
      <c r="E369" s="38" t="s">
        <v>494</v>
      </c>
      <c r="F369" s="39" t="s">
        <v>21</v>
      </c>
      <c r="G369" s="40">
        <v>1</v>
      </c>
      <c r="H369" s="41">
        <f>+'[1]HÀNG BÁN HỌP XĐ GIÁ'!$F$27</f>
        <v>12000</v>
      </c>
      <c r="I369" s="31">
        <f t="shared" si="54"/>
        <v>12000</v>
      </c>
      <c r="J369" s="32">
        <f t="shared" si="57"/>
        <v>9600</v>
      </c>
      <c r="K369" s="32">
        <f t="shared" si="56"/>
        <v>9600</v>
      </c>
    </row>
    <row r="370" spans="1:11" ht="39.950000000000003" customHeight="1" x14ac:dyDescent="0.25">
      <c r="A370" s="27">
        <f t="shared" si="53"/>
        <v>26</v>
      </c>
      <c r="B370" s="82"/>
      <c r="C370" s="82"/>
      <c r="D370" s="37" t="s">
        <v>490</v>
      </c>
      <c r="E370" s="38" t="s">
        <v>495</v>
      </c>
      <c r="F370" s="39" t="s">
        <v>21</v>
      </c>
      <c r="G370" s="40">
        <v>1</v>
      </c>
      <c r="H370" s="41">
        <f>+'[1]HÀNG BÁN HỌP XĐ GIÁ'!$F$28</f>
        <v>98000</v>
      </c>
      <c r="I370" s="31">
        <f t="shared" si="54"/>
        <v>98000</v>
      </c>
      <c r="J370" s="32">
        <f t="shared" si="57"/>
        <v>78400</v>
      </c>
      <c r="K370" s="32">
        <f t="shared" si="56"/>
        <v>78400</v>
      </c>
    </row>
    <row r="371" spans="1:11" ht="39.950000000000003" customHeight="1" x14ac:dyDescent="0.25">
      <c r="A371" s="27">
        <f t="shared" si="53"/>
        <v>27</v>
      </c>
      <c r="B371" s="82"/>
      <c r="C371" s="82"/>
      <c r="D371" s="37" t="s">
        <v>496</v>
      </c>
      <c r="E371" s="38" t="s">
        <v>497</v>
      </c>
      <c r="F371" s="39" t="s">
        <v>21</v>
      </c>
      <c r="G371" s="40">
        <v>2</v>
      </c>
      <c r="H371" s="41">
        <f>+'[1]HÀNG BÁN HỌP XĐ GIÁ'!$F$29</f>
        <v>7000</v>
      </c>
      <c r="I371" s="31">
        <f t="shared" si="54"/>
        <v>14000</v>
      </c>
      <c r="J371" s="32">
        <f t="shared" si="57"/>
        <v>5600</v>
      </c>
      <c r="K371" s="32">
        <f t="shared" si="56"/>
        <v>11200</v>
      </c>
    </row>
    <row r="372" spans="1:11" ht="39.950000000000003" customHeight="1" x14ac:dyDescent="0.25">
      <c r="A372" s="27">
        <f t="shared" si="53"/>
        <v>28</v>
      </c>
      <c r="B372" s="82"/>
      <c r="C372" s="82"/>
      <c r="D372" s="37" t="s">
        <v>498</v>
      </c>
      <c r="E372" s="38" t="s">
        <v>499</v>
      </c>
      <c r="F372" s="39" t="s">
        <v>21</v>
      </c>
      <c r="G372" s="40">
        <v>3</v>
      </c>
      <c r="H372" s="41">
        <f>+'[1]HÀNG BÁN HỌP XĐ GIÁ'!$F$30</f>
        <v>21000</v>
      </c>
      <c r="I372" s="31">
        <f t="shared" si="54"/>
        <v>63000</v>
      </c>
      <c r="J372" s="32">
        <f t="shared" si="57"/>
        <v>16800</v>
      </c>
      <c r="K372" s="32">
        <f t="shared" si="56"/>
        <v>50400</v>
      </c>
    </row>
    <row r="373" spans="1:11" ht="39.950000000000003" customHeight="1" x14ac:dyDescent="0.25">
      <c r="A373" s="27">
        <f t="shared" si="53"/>
        <v>29</v>
      </c>
      <c r="B373" s="82"/>
      <c r="C373" s="82"/>
      <c r="D373" s="37" t="s">
        <v>500</v>
      </c>
      <c r="E373" s="38" t="s">
        <v>501</v>
      </c>
      <c r="F373" s="39" t="s">
        <v>21</v>
      </c>
      <c r="G373" s="40">
        <v>3</v>
      </c>
      <c r="H373" s="41">
        <f>+'[1]HÀNG BÁN HỌP XĐ GIÁ'!$F$31</f>
        <v>49000</v>
      </c>
      <c r="I373" s="31">
        <f t="shared" si="54"/>
        <v>147000</v>
      </c>
      <c r="J373" s="32">
        <f t="shared" si="57"/>
        <v>39200</v>
      </c>
      <c r="K373" s="32">
        <f t="shared" si="56"/>
        <v>117600</v>
      </c>
    </row>
    <row r="374" spans="1:11" ht="39.950000000000003" customHeight="1" x14ac:dyDescent="0.25">
      <c r="A374" s="27">
        <f t="shared" si="53"/>
        <v>30</v>
      </c>
      <c r="B374" s="82"/>
      <c r="C374" s="82"/>
      <c r="D374" s="37" t="s">
        <v>502</v>
      </c>
      <c r="E374" s="38" t="s">
        <v>503</v>
      </c>
      <c r="F374" s="39" t="s">
        <v>21</v>
      </c>
      <c r="G374" s="40">
        <v>5</v>
      </c>
      <c r="H374" s="41">
        <f>+'[1]HÀNG BÁN HỌP XĐ GIÁ'!$F$32</f>
        <v>56000</v>
      </c>
      <c r="I374" s="31">
        <f t="shared" si="54"/>
        <v>280000</v>
      </c>
      <c r="J374" s="32">
        <f t="shared" si="57"/>
        <v>44800</v>
      </c>
      <c r="K374" s="32">
        <f t="shared" si="56"/>
        <v>224000</v>
      </c>
    </row>
    <row r="375" spans="1:11" ht="61.5" customHeight="1" x14ac:dyDescent="0.25">
      <c r="A375" s="27">
        <f t="shared" si="53"/>
        <v>31</v>
      </c>
      <c r="B375" s="82"/>
      <c r="C375" s="82"/>
      <c r="D375" s="37" t="s">
        <v>504</v>
      </c>
      <c r="E375" s="38" t="s">
        <v>505</v>
      </c>
      <c r="F375" s="39" t="s">
        <v>21</v>
      </c>
      <c r="G375" s="40">
        <v>2</v>
      </c>
      <c r="H375" s="41">
        <f>+'[1]HÀNG BÁN HỌP XĐ GIÁ'!$F$33</f>
        <v>119000</v>
      </c>
      <c r="I375" s="31">
        <f t="shared" si="54"/>
        <v>238000</v>
      </c>
      <c r="J375" s="32">
        <f t="shared" si="57"/>
        <v>95200</v>
      </c>
      <c r="K375" s="32">
        <f t="shared" si="56"/>
        <v>190400</v>
      </c>
    </row>
    <row r="376" spans="1:11" ht="57" customHeight="1" x14ac:dyDescent="0.25">
      <c r="A376" s="27">
        <f t="shared" si="53"/>
        <v>32</v>
      </c>
      <c r="B376" s="82"/>
      <c r="C376" s="82"/>
      <c r="D376" s="37" t="s">
        <v>506</v>
      </c>
      <c r="E376" s="38" t="s">
        <v>507</v>
      </c>
      <c r="F376" s="39" t="s">
        <v>21</v>
      </c>
      <c r="G376" s="40">
        <v>56</v>
      </c>
      <c r="H376" s="41">
        <f>+'[1]HÀNG BÁN HỌP XĐ GIÁ'!$F$34</f>
        <v>126000</v>
      </c>
      <c r="I376" s="31">
        <f t="shared" si="54"/>
        <v>7056000</v>
      </c>
      <c r="J376" s="32">
        <f t="shared" si="57"/>
        <v>100800</v>
      </c>
      <c r="K376" s="32">
        <f t="shared" si="56"/>
        <v>5644800</v>
      </c>
    </row>
    <row r="377" spans="1:11" ht="58.5" customHeight="1" x14ac:dyDescent="0.25">
      <c r="A377" s="27">
        <f t="shared" si="53"/>
        <v>33</v>
      </c>
      <c r="B377" s="82"/>
      <c r="C377" s="82"/>
      <c r="D377" s="37" t="s">
        <v>506</v>
      </c>
      <c r="E377" s="38" t="s">
        <v>508</v>
      </c>
      <c r="F377" s="39" t="s">
        <v>21</v>
      </c>
      <c r="G377" s="40">
        <v>19</v>
      </c>
      <c r="H377" s="41">
        <f>+'[1]HÀNG BÁN HỌP XĐ GIÁ'!$F$35</f>
        <v>140000</v>
      </c>
      <c r="I377" s="31">
        <f t="shared" si="54"/>
        <v>2660000</v>
      </c>
      <c r="J377" s="32">
        <f t="shared" si="57"/>
        <v>112000</v>
      </c>
      <c r="K377" s="32">
        <f t="shared" si="56"/>
        <v>2128000</v>
      </c>
    </row>
    <row r="378" spans="1:11" ht="39.950000000000003" customHeight="1" x14ac:dyDescent="0.25">
      <c r="A378" s="27">
        <f t="shared" si="53"/>
        <v>34</v>
      </c>
      <c r="B378" s="82"/>
      <c r="C378" s="82"/>
      <c r="D378" s="37" t="s">
        <v>509</v>
      </c>
      <c r="E378" s="38" t="s">
        <v>510</v>
      </c>
      <c r="F378" s="39" t="s">
        <v>21</v>
      </c>
      <c r="G378" s="40">
        <v>180</v>
      </c>
      <c r="H378" s="41">
        <f>+'[1]HÀNG BÁN HỌP XĐ GIÁ'!$F$36</f>
        <v>40000</v>
      </c>
      <c r="I378" s="31">
        <f t="shared" si="54"/>
        <v>7200000</v>
      </c>
      <c r="J378" s="32">
        <f t="shared" si="57"/>
        <v>32000</v>
      </c>
      <c r="K378" s="32">
        <f t="shared" si="56"/>
        <v>5760000</v>
      </c>
    </row>
    <row r="379" spans="1:11" ht="39.950000000000003" customHeight="1" x14ac:dyDescent="0.25">
      <c r="A379" s="27">
        <f t="shared" si="53"/>
        <v>35</v>
      </c>
      <c r="B379" s="82"/>
      <c r="C379" s="82"/>
      <c r="D379" s="37" t="s">
        <v>37</v>
      </c>
      <c r="E379" s="38"/>
      <c r="F379" s="39" t="s">
        <v>21</v>
      </c>
      <c r="G379" s="40">
        <v>360</v>
      </c>
      <c r="H379" s="41">
        <f>+'[1]HÀNG BÁN HỌP XĐ GIÁ'!$F$37</f>
        <v>28000</v>
      </c>
      <c r="I379" s="31">
        <f t="shared" si="54"/>
        <v>10080000</v>
      </c>
      <c r="J379" s="32">
        <f t="shared" si="57"/>
        <v>22400</v>
      </c>
      <c r="K379" s="32">
        <f t="shared" si="56"/>
        <v>8064000</v>
      </c>
    </row>
    <row r="380" spans="1:11" ht="39.950000000000003" customHeight="1" x14ac:dyDescent="0.25">
      <c r="A380" s="27">
        <f t="shared" si="53"/>
        <v>36</v>
      </c>
      <c r="B380" s="82"/>
      <c r="C380" s="82"/>
      <c r="D380" s="37" t="s">
        <v>511</v>
      </c>
      <c r="E380" s="38" t="s">
        <v>510</v>
      </c>
      <c r="F380" s="39" t="s">
        <v>21</v>
      </c>
      <c r="G380" s="40">
        <v>1850</v>
      </c>
      <c r="H380" s="41">
        <f>+'[1]HÀNG BÁN HỌP XĐ GIÁ'!$F$38</f>
        <v>12000</v>
      </c>
      <c r="I380" s="31">
        <f t="shared" si="54"/>
        <v>22200000</v>
      </c>
      <c r="J380" s="32">
        <f t="shared" si="57"/>
        <v>9600</v>
      </c>
      <c r="K380" s="32">
        <f t="shared" si="56"/>
        <v>17760000</v>
      </c>
    </row>
    <row r="381" spans="1:11" ht="39.950000000000003" customHeight="1" x14ac:dyDescent="0.25">
      <c r="A381" s="27">
        <f t="shared" si="53"/>
        <v>37</v>
      </c>
      <c r="B381" s="83" t="s">
        <v>512</v>
      </c>
      <c r="C381" s="83" t="s">
        <v>19</v>
      </c>
      <c r="D381" s="37" t="s">
        <v>513</v>
      </c>
      <c r="E381" s="38" t="s">
        <v>514</v>
      </c>
      <c r="F381" s="39" t="s">
        <v>21</v>
      </c>
      <c r="G381" s="40">
        <v>30</v>
      </c>
      <c r="H381" s="41">
        <f>+'[1]HÀNG BÁN HỌP XĐ GIÁ'!$F$39</f>
        <v>119000</v>
      </c>
      <c r="I381" s="31">
        <f t="shared" si="54"/>
        <v>3570000</v>
      </c>
      <c r="J381" s="32">
        <f t="shared" si="57"/>
        <v>95200</v>
      </c>
      <c r="K381" s="32">
        <f t="shared" si="56"/>
        <v>2856000</v>
      </c>
    </row>
    <row r="382" spans="1:11" ht="39.950000000000003" customHeight="1" x14ac:dyDescent="0.25">
      <c r="A382" s="27">
        <f t="shared" si="53"/>
        <v>38</v>
      </c>
      <c r="B382" s="83"/>
      <c r="C382" s="83"/>
      <c r="D382" s="37" t="s">
        <v>513</v>
      </c>
      <c r="E382" s="38" t="s">
        <v>515</v>
      </c>
      <c r="F382" s="39" t="s">
        <v>21</v>
      </c>
      <c r="G382" s="40">
        <v>4</v>
      </c>
      <c r="H382" s="41">
        <f>+'[1]HÀNG BÁN HỌP XĐ GIÁ'!$F$40</f>
        <v>98000</v>
      </c>
      <c r="I382" s="31">
        <f t="shared" si="54"/>
        <v>392000</v>
      </c>
      <c r="J382" s="32">
        <f t="shared" si="57"/>
        <v>78400</v>
      </c>
      <c r="K382" s="32">
        <f t="shared" si="56"/>
        <v>313600</v>
      </c>
    </row>
    <row r="383" spans="1:11" ht="39.950000000000003" customHeight="1" x14ac:dyDescent="0.25">
      <c r="A383" s="27">
        <f t="shared" si="53"/>
        <v>39</v>
      </c>
      <c r="B383" s="83"/>
      <c r="C383" s="83"/>
      <c r="D383" s="37" t="s">
        <v>513</v>
      </c>
      <c r="E383" s="38" t="s">
        <v>516</v>
      </c>
      <c r="F383" s="39" t="s">
        <v>21</v>
      </c>
      <c r="G383" s="40">
        <v>10</v>
      </c>
      <c r="H383" s="41">
        <f>+'[1]HÀNG BÁN HỌP XĐ GIÁ'!$F$41</f>
        <v>77000</v>
      </c>
      <c r="I383" s="31">
        <f t="shared" si="54"/>
        <v>770000</v>
      </c>
      <c r="J383" s="32">
        <f t="shared" si="57"/>
        <v>61600</v>
      </c>
      <c r="K383" s="32">
        <f t="shared" si="56"/>
        <v>616000</v>
      </c>
    </row>
    <row r="384" spans="1:11" ht="39.950000000000003" customHeight="1" x14ac:dyDescent="0.25">
      <c r="A384" s="27">
        <f t="shared" si="53"/>
        <v>40</v>
      </c>
      <c r="B384" s="83"/>
      <c r="C384" s="83"/>
      <c r="D384" s="37" t="s">
        <v>513</v>
      </c>
      <c r="E384" s="38" t="s">
        <v>517</v>
      </c>
      <c r="F384" s="39" t="s">
        <v>21</v>
      </c>
      <c r="G384" s="40">
        <v>10</v>
      </c>
      <c r="H384" s="41">
        <f>+'[1]HÀNG BÁN HỌP XĐ GIÁ'!$F$42</f>
        <v>105000</v>
      </c>
      <c r="I384" s="31">
        <f t="shared" si="54"/>
        <v>1050000</v>
      </c>
      <c r="J384" s="32">
        <f t="shared" si="57"/>
        <v>84000</v>
      </c>
      <c r="K384" s="32">
        <f t="shared" si="56"/>
        <v>840000</v>
      </c>
    </row>
    <row r="385" spans="1:11" ht="39.950000000000003" customHeight="1" x14ac:dyDescent="0.25">
      <c r="A385" s="27">
        <f t="shared" si="53"/>
        <v>41</v>
      </c>
      <c r="B385" s="83"/>
      <c r="C385" s="83"/>
      <c r="D385" s="37" t="s">
        <v>518</v>
      </c>
      <c r="E385" s="38" t="s">
        <v>519</v>
      </c>
      <c r="F385" s="39" t="s">
        <v>21</v>
      </c>
      <c r="G385" s="40">
        <v>40</v>
      </c>
      <c r="H385" s="41">
        <f>+'[1]HÀNG BÁN HỌP XĐ GIÁ'!$F$43</f>
        <v>42000</v>
      </c>
      <c r="I385" s="31">
        <f t="shared" si="54"/>
        <v>1680000</v>
      </c>
      <c r="J385" s="32">
        <f t="shared" si="57"/>
        <v>33600</v>
      </c>
      <c r="K385" s="32">
        <f t="shared" si="56"/>
        <v>1344000</v>
      </c>
    </row>
    <row r="386" spans="1:11" ht="39.950000000000003" customHeight="1" x14ac:dyDescent="0.25">
      <c r="A386" s="27">
        <f t="shared" si="53"/>
        <v>42</v>
      </c>
      <c r="B386" s="83"/>
      <c r="C386" s="83"/>
      <c r="D386" s="37" t="s">
        <v>520</v>
      </c>
      <c r="E386" s="38"/>
      <c r="F386" s="39" t="s">
        <v>21</v>
      </c>
      <c r="G386" s="40">
        <v>180</v>
      </c>
      <c r="H386" s="41">
        <f>+'[1]HÀNG BÁN HỌP XĐ GIÁ'!$F$44</f>
        <v>20000</v>
      </c>
      <c r="I386" s="31">
        <f t="shared" si="54"/>
        <v>3600000</v>
      </c>
      <c r="J386" s="32">
        <f t="shared" si="57"/>
        <v>16000</v>
      </c>
      <c r="K386" s="32">
        <f t="shared" si="56"/>
        <v>2880000</v>
      </c>
    </row>
    <row r="387" spans="1:11" ht="39.950000000000003" customHeight="1" x14ac:dyDescent="0.25">
      <c r="A387" s="27">
        <f t="shared" si="53"/>
        <v>43</v>
      </c>
      <c r="B387" s="83"/>
      <c r="C387" s="83"/>
      <c r="D387" s="37" t="s">
        <v>521</v>
      </c>
      <c r="E387" s="38" t="s">
        <v>522</v>
      </c>
      <c r="F387" s="39" t="s">
        <v>30</v>
      </c>
      <c r="G387" s="40">
        <v>20</v>
      </c>
      <c r="H387" s="41">
        <f>+'[1]HÀNG BÁN HỌP XĐ GIÁ'!$F$45</f>
        <v>24000</v>
      </c>
      <c r="I387" s="31">
        <f t="shared" si="54"/>
        <v>480000</v>
      </c>
      <c r="J387" s="32">
        <f t="shared" si="57"/>
        <v>19200</v>
      </c>
      <c r="K387" s="32">
        <f t="shared" si="56"/>
        <v>384000</v>
      </c>
    </row>
    <row r="388" spans="1:11" ht="39.950000000000003" customHeight="1" x14ac:dyDescent="0.25">
      <c r="A388" s="27">
        <f t="shared" si="53"/>
        <v>44</v>
      </c>
      <c r="B388" s="83"/>
      <c r="C388" s="83"/>
      <c r="D388" s="37" t="s">
        <v>523</v>
      </c>
      <c r="E388" s="38"/>
      <c r="F388" s="39" t="s">
        <v>21</v>
      </c>
      <c r="G388" s="40">
        <v>60</v>
      </c>
      <c r="H388" s="41">
        <f>+'[1]HÀNG BÁN HỌP XĐ GIÁ'!$F$46</f>
        <v>32000</v>
      </c>
      <c r="I388" s="31">
        <f t="shared" si="54"/>
        <v>1920000</v>
      </c>
      <c r="J388" s="32">
        <f t="shared" si="57"/>
        <v>25600</v>
      </c>
      <c r="K388" s="32">
        <f t="shared" si="56"/>
        <v>1536000</v>
      </c>
    </row>
    <row r="389" spans="1:11" ht="39.950000000000003" customHeight="1" x14ac:dyDescent="0.25">
      <c r="A389" s="27">
        <f t="shared" si="53"/>
        <v>45</v>
      </c>
      <c r="B389" s="83"/>
      <c r="C389" s="83"/>
      <c r="D389" s="37" t="s">
        <v>249</v>
      </c>
      <c r="E389" s="38" t="s">
        <v>524</v>
      </c>
      <c r="F389" s="39" t="s">
        <v>30</v>
      </c>
      <c r="G389" s="40">
        <v>5</v>
      </c>
      <c r="H389" s="41">
        <f>+'[1]HÀNG BÁN HỌP XĐ GIÁ'!$F$47</f>
        <v>116000</v>
      </c>
      <c r="I389" s="31">
        <f t="shared" si="54"/>
        <v>580000</v>
      </c>
      <c r="J389" s="32">
        <f t="shared" si="57"/>
        <v>92800</v>
      </c>
      <c r="K389" s="32">
        <f t="shared" si="56"/>
        <v>464000</v>
      </c>
    </row>
    <row r="390" spans="1:11" ht="39.950000000000003" customHeight="1" x14ac:dyDescent="0.25">
      <c r="A390" s="27">
        <f t="shared" si="53"/>
        <v>46</v>
      </c>
      <c r="B390" s="83"/>
      <c r="C390" s="83"/>
      <c r="D390" s="37" t="s">
        <v>249</v>
      </c>
      <c r="E390" s="38" t="s">
        <v>525</v>
      </c>
      <c r="F390" s="39" t="s">
        <v>30</v>
      </c>
      <c r="G390" s="40">
        <v>5</v>
      </c>
      <c r="H390" s="41">
        <f>+'[1]HÀNG BÁN HỌP XĐ GIÁ'!$F$48</f>
        <v>112000</v>
      </c>
      <c r="I390" s="31">
        <f t="shared" si="54"/>
        <v>560000</v>
      </c>
      <c r="J390" s="32">
        <f t="shared" si="57"/>
        <v>89600</v>
      </c>
      <c r="K390" s="32">
        <f t="shared" si="56"/>
        <v>448000</v>
      </c>
    </row>
    <row r="391" spans="1:11" ht="39.950000000000003" customHeight="1" x14ac:dyDescent="0.25">
      <c r="A391" s="27">
        <f t="shared" si="53"/>
        <v>47</v>
      </c>
      <c r="B391" s="84" t="s">
        <v>526</v>
      </c>
      <c r="C391" s="84" t="s">
        <v>19</v>
      </c>
      <c r="D391" s="37" t="s">
        <v>527</v>
      </c>
      <c r="E391" s="38"/>
      <c r="F391" s="39" t="s">
        <v>21</v>
      </c>
      <c r="G391" s="40">
        <v>164</v>
      </c>
      <c r="H391" s="41">
        <f>+'[1]HÀNG BÁN HỌP XĐ GIÁ'!$F$71</f>
        <v>56000</v>
      </c>
      <c r="I391" s="31">
        <f t="shared" si="54"/>
        <v>9184000</v>
      </c>
      <c r="J391" s="32">
        <f t="shared" si="57"/>
        <v>44800</v>
      </c>
      <c r="K391" s="32">
        <f t="shared" si="56"/>
        <v>7347200</v>
      </c>
    </row>
    <row r="392" spans="1:11" ht="39.950000000000003" customHeight="1" x14ac:dyDescent="0.25">
      <c r="A392" s="27">
        <f t="shared" si="53"/>
        <v>48</v>
      </c>
      <c r="B392" s="84"/>
      <c r="C392" s="84"/>
      <c r="D392" s="37" t="s">
        <v>528</v>
      </c>
      <c r="E392" s="38" t="s">
        <v>529</v>
      </c>
      <c r="F392" s="39" t="s">
        <v>21</v>
      </c>
      <c r="G392" s="40">
        <v>44</v>
      </c>
      <c r="H392" s="41">
        <f>+'[1]HÀNG BÁN HỌP XĐ GIÁ'!$F$72</f>
        <v>98000</v>
      </c>
      <c r="I392" s="31">
        <f t="shared" si="54"/>
        <v>4312000</v>
      </c>
      <c r="J392" s="32">
        <f t="shared" si="57"/>
        <v>78400</v>
      </c>
      <c r="K392" s="32">
        <f t="shared" si="56"/>
        <v>3449600</v>
      </c>
    </row>
    <row r="393" spans="1:11" ht="39.950000000000003" customHeight="1" x14ac:dyDescent="0.25">
      <c r="A393" s="27">
        <f t="shared" si="53"/>
        <v>49</v>
      </c>
      <c r="B393" s="84"/>
      <c r="C393" s="84"/>
      <c r="D393" s="37" t="s">
        <v>530</v>
      </c>
      <c r="E393" s="38"/>
      <c r="F393" s="39" t="s">
        <v>21</v>
      </c>
      <c r="G393" s="40">
        <v>60</v>
      </c>
      <c r="H393" s="41">
        <f>+'[1]HÀNG BÁN HỌP XĐ GIÁ'!$F$73</f>
        <v>63000</v>
      </c>
      <c r="I393" s="31">
        <f t="shared" si="54"/>
        <v>3780000</v>
      </c>
      <c r="J393" s="32">
        <f t="shared" si="57"/>
        <v>50400</v>
      </c>
      <c r="K393" s="32">
        <f t="shared" si="56"/>
        <v>3024000</v>
      </c>
    </row>
    <row r="394" spans="1:11" ht="39.950000000000003" customHeight="1" x14ac:dyDescent="0.25">
      <c r="A394" s="27">
        <f t="shared" si="53"/>
        <v>50</v>
      </c>
      <c r="B394" s="84"/>
      <c r="C394" s="84"/>
      <c r="D394" s="37" t="s">
        <v>530</v>
      </c>
      <c r="E394" s="38"/>
      <c r="F394" s="39" t="s">
        <v>531</v>
      </c>
      <c r="G394" s="40">
        <v>25</v>
      </c>
      <c r="H394" s="41">
        <f>+'[1]HÀNG BÁN HỌP XĐ GIÁ'!$F$74</f>
        <v>126000</v>
      </c>
      <c r="I394" s="31">
        <f t="shared" si="54"/>
        <v>3150000</v>
      </c>
      <c r="J394" s="32">
        <f t="shared" si="57"/>
        <v>100800</v>
      </c>
      <c r="K394" s="32">
        <f t="shared" si="56"/>
        <v>2520000</v>
      </c>
    </row>
    <row r="395" spans="1:11" ht="39.950000000000003" customHeight="1" x14ac:dyDescent="0.25">
      <c r="A395" s="27">
        <f t="shared" si="53"/>
        <v>51</v>
      </c>
      <c r="B395" s="84"/>
      <c r="C395" s="84"/>
      <c r="D395" s="37" t="s">
        <v>532</v>
      </c>
      <c r="E395" s="38"/>
      <c r="F395" s="39" t="s">
        <v>21</v>
      </c>
      <c r="G395" s="40">
        <v>48</v>
      </c>
      <c r="H395" s="41">
        <f>+'[1]HÀNG BÁN HỌP XĐ GIÁ'!$F$75</f>
        <v>35000</v>
      </c>
      <c r="I395" s="31">
        <f t="shared" si="54"/>
        <v>1680000</v>
      </c>
      <c r="J395" s="32">
        <f t="shared" si="57"/>
        <v>28000</v>
      </c>
      <c r="K395" s="32">
        <f t="shared" si="56"/>
        <v>1344000</v>
      </c>
    </row>
    <row r="396" spans="1:11" ht="39.950000000000003" customHeight="1" x14ac:dyDescent="0.25">
      <c r="A396" s="27">
        <f t="shared" si="53"/>
        <v>52</v>
      </c>
      <c r="B396" s="84"/>
      <c r="C396" s="84"/>
      <c r="D396" s="37" t="s">
        <v>533</v>
      </c>
      <c r="E396" s="38"/>
      <c r="F396" s="39" t="s">
        <v>21</v>
      </c>
      <c r="G396" s="40">
        <v>395</v>
      </c>
      <c r="H396" s="41">
        <f>+'[1]HÀNG BÁN HỌP XĐ GIÁ'!$F$76</f>
        <v>18000</v>
      </c>
      <c r="I396" s="31">
        <f t="shared" si="54"/>
        <v>7110000</v>
      </c>
      <c r="J396" s="32">
        <f t="shared" si="57"/>
        <v>14400</v>
      </c>
      <c r="K396" s="32">
        <f t="shared" si="56"/>
        <v>5688000</v>
      </c>
    </row>
    <row r="397" spans="1:11" ht="39.950000000000003" customHeight="1" x14ac:dyDescent="0.25">
      <c r="A397" s="27">
        <f t="shared" si="53"/>
        <v>53</v>
      </c>
      <c r="B397" s="84"/>
      <c r="C397" s="84"/>
      <c r="D397" s="37" t="s">
        <v>534</v>
      </c>
      <c r="E397" s="38" t="s">
        <v>535</v>
      </c>
      <c r="F397" s="39" t="s">
        <v>21</v>
      </c>
      <c r="G397" s="40">
        <v>63</v>
      </c>
      <c r="H397" s="41">
        <f>+'[1]HÀNG BÁN HỌP XĐ GIÁ'!$F$77</f>
        <v>105000</v>
      </c>
      <c r="I397" s="31">
        <f t="shared" si="54"/>
        <v>6615000</v>
      </c>
      <c r="J397" s="32">
        <f t="shared" si="57"/>
        <v>84000</v>
      </c>
      <c r="K397" s="32">
        <f t="shared" si="56"/>
        <v>5292000</v>
      </c>
    </row>
    <row r="398" spans="1:11" ht="39.950000000000003" customHeight="1" x14ac:dyDescent="0.25">
      <c r="A398" s="27">
        <f t="shared" si="53"/>
        <v>54</v>
      </c>
      <c r="B398" s="84"/>
      <c r="C398" s="84"/>
      <c r="D398" s="37" t="s">
        <v>534</v>
      </c>
      <c r="E398" s="38" t="s">
        <v>536</v>
      </c>
      <c r="F398" s="39" t="s">
        <v>21</v>
      </c>
      <c r="G398" s="40">
        <v>20</v>
      </c>
      <c r="H398" s="41">
        <f>+'[1]HÀNG BÁN HỌP XĐ GIÁ'!$F$78</f>
        <v>105000</v>
      </c>
      <c r="I398" s="31">
        <f t="shared" si="54"/>
        <v>2100000</v>
      </c>
      <c r="J398" s="32">
        <f t="shared" si="57"/>
        <v>84000</v>
      </c>
      <c r="K398" s="32">
        <f t="shared" si="56"/>
        <v>1680000</v>
      </c>
    </row>
    <row r="399" spans="1:11" ht="39.950000000000003" customHeight="1" x14ac:dyDescent="0.25">
      <c r="A399" s="27">
        <f t="shared" si="53"/>
        <v>55</v>
      </c>
      <c r="B399" s="84"/>
      <c r="C399" s="84"/>
      <c r="D399" s="37" t="s">
        <v>537</v>
      </c>
      <c r="E399" s="38" t="s">
        <v>29</v>
      </c>
      <c r="F399" s="39" t="s">
        <v>21</v>
      </c>
      <c r="G399" s="40">
        <v>100</v>
      </c>
      <c r="H399" s="41">
        <f>+'[1]HÀNG BÁN HỌP XĐ GIÁ'!$F$79</f>
        <v>12000</v>
      </c>
      <c r="I399" s="31">
        <f t="shared" si="54"/>
        <v>1200000</v>
      </c>
      <c r="J399" s="32">
        <f t="shared" si="57"/>
        <v>9600</v>
      </c>
      <c r="K399" s="32">
        <f t="shared" si="56"/>
        <v>960000</v>
      </c>
    </row>
    <row r="400" spans="1:11" ht="39.950000000000003" customHeight="1" x14ac:dyDescent="0.25">
      <c r="A400" s="27">
        <f t="shared" si="53"/>
        <v>56</v>
      </c>
      <c r="B400" s="84" t="s">
        <v>538</v>
      </c>
      <c r="C400" s="84" t="s">
        <v>19</v>
      </c>
      <c r="D400" s="37" t="s">
        <v>539</v>
      </c>
      <c r="E400" s="38" t="s">
        <v>540</v>
      </c>
      <c r="F400" s="39" t="s">
        <v>21</v>
      </c>
      <c r="G400" s="40">
        <v>20</v>
      </c>
      <c r="H400" s="41">
        <f>+'[1]HÀNG BÁN HỌP XĐ GIÁ'!$F$82</f>
        <v>6000</v>
      </c>
      <c r="I400" s="31">
        <f t="shared" si="54"/>
        <v>120000</v>
      </c>
      <c r="J400" s="32">
        <f t="shared" si="57"/>
        <v>4800</v>
      </c>
      <c r="K400" s="32">
        <f t="shared" si="56"/>
        <v>96000</v>
      </c>
    </row>
    <row r="401" spans="1:11" ht="39.950000000000003" customHeight="1" x14ac:dyDescent="0.25">
      <c r="A401" s="27">
        <f t="shared" si="53"/>
        <v>57</v>
      </c>
      <c r="B401" s="84"/>
      <c r="C401" s="84"/>
      <c r="D401" s="37" t="s">
        <v>539</v>
      </c>
      <c r="E401" s="38" t="s">
        <v>541</v>
      </c>
      <c r="F401" s="39" t="s">
        <v>21</v>
      </c>
      <c r="G401" s="40">
        <v>20</v>
      </c>
      <c r="H401" s="41">
        <f>+'[1]HÀNG BÁN HỌP XĐ GIÁ'!$F$83</f>
        <v>6000</v>
      </c>
      <c r="I401" s="31">
        <f t="shared" si="54"/>
        <v>120000</v>
      </c>
      <c r="J401" s="32">
        <f t="shared" si="57"/>
        <v>4800</v>
      </c>
      <c r="K401" s="32">
        <f t="shared" si="56"/>
        <v>96000</v>
      </c>
    </row>
    <row r="402" spans="1:11" ht="39.950000000000003" customHeight="1" x14ac:dyDescent="0.25">
      <c r="A402" s="27">
        <f t="shared" si="53"/>
        <v>58</v>
      </c>
      <c r="B402" s="84"/>
      <c r="C402" s="84"/>
      <c r="D402" s="37" t="s">
        <v>539</v>
      </c>
      <c r="E402" s="38" t="s">
        <v>542</v>
      </c>
      <c r="F402" s="39" t="s">
        <v>21</v>
      </c>
      <c r="G402" s="40">
        <v>20</v>
      </c>
      <c r="H402" s="41">
        <f>+'[1]HÀNG BÁN HỌP XĐ GIÁ'!$F$84</f>
        <v>6000</v>
      </c>
      <c r="I402" s="31">
        <f t="shared" si="54"/>
        <v>120000</v>
      </c>
      <c r="J402" s="32">
        <f t="shared" si="57"/>
        <v>4800</v>
      </c>
      <c r="K402" s="32">
        <f t="shared" si="56"/>
        <v>96000</v>
      </c>
    </row>
    <row r="403" spans="1:11" ht="39.950000000000003" customHeight="1" x14ac:dyDescent="0.25">
      <c r="A403" s="27">
        <f t="shared" si="53"/>
        <v>59</v>
      </c>
      <c r="B403" s="84"/>
      <c r="C403" s="84"/>
      <c r="D403" s="37" t="s">
        <v>539</v>
      </c>
      <c r="E403" s="38" t="s">
        <v>543</v>
      </c>
      <c r="F403" s="39" t="s">
        <v>21</v>
      </c>
      <c r="G403" s="40">
        <v>20</v>
      </c>
      <c r="H403" s="41">
        <f>+'[1]HÀNG BÁN HỌP XĐ GIÁ'!$F$85</f>
        <v>6000</v>
      </c>
      <c r="I403" s="31">
        <f t="shared" si="54"/>
        <v>120000</v>
      </c>
      <c r="J403" s="32">
        <f t="shared" si="57"/>
        <v>4800</v>
      </c>
      <c r="K403" s="32">
        <f t="shared" si="56"/>
        <v>96000</v>
      </c>
    </row>
    <row r="404" spans="1:11" ht="39.950000000000003" customHeight="1" x14ac:dyDescent="0.25">
      <c r="A404" s="27">
        <f t="shared" si="53"/>
        <v>60</v>
      </c>
      <c r="B404" s="84"/>
      <c r="C404" s="84"/>
      <c r="D404" s="37" t="s">
        <v>539</v>
      </c>
      <c r="E404" s="38" t="s">
        <v>544</v>
      </c>
      <c r="F404" s="39" t="s">
        <v>21</v>
      </c>
      <c r="G404" s="40">
        <v>20</v>
      </c>
      <c r="H404" s="41">
        <f>+'[1]HÀNG BÁN HỌP XĐ GIÁ'!$F$86</f>
        <v>6000</v>
      </c>
      <c r="I404" s="31">
        <f t="shared" si="54"/>
        <v>120000</v>
      </c>
      <c r="J404" s="32">
        <f t="shared" si="57"/>
        <v>4800</v>
      </c>
      <c r="K404" s="32">
        <f t="shared" si="56"/>
        <v>96000</v>
      </c>
    </row>
    <row r="405" spans="1:11" ht="39.950000000000003" customHeight="1" x14ac:dyDescent="0.25">
      <c r="A405" s="27">
        <f t="shared" si="53"/>
        <v>61</v>
      </c>
      <c r="B405" s="84"/>
      <c r="C405" s="84"/>
      <c r="D405" s="37" t="s">
        <v>539</v>
      </c>
      <c r="E405" s="38" t="s">
        <v>545</v>
      </c>
      <c r="F405" s="39" t="s">
        <v>21</v>
      </c>
      <c r="G405" s="40">
        <v>20</v>
      </c>
      <c r="H405" s="41">
        <f>+'[1]HÀNG BÁN HỌP XĐ GIÁ'!$F$87</f>
        <v>6000</v>
      </c>
      <c r="I405" s="31">
        <f t="shared" si="54"/>
        <v>120000</v>
      </c>
      <c r="J405" s="32">
        <f t="shared" si="57"/>
        <v>4800</v>
      </c>
      <c r="K405" s="32">
        <f t="shared" si="56"/>
        <v>96000</v>
      </c>
    </row>
    <row r="406" spans="1:11" ht="39.950000000000003" customHeight="1" x14ac:dyDescent="0.25">
      <c r="A406" s="27">
        <f t="shared" si="53"/>
        <v>62</v>
      </c>
      <c r="B406" s="84"/>
      <c r="C406" s="84"/>
      <c r="D406" s="37" t="s">
        <v>539</v>
      </c>
      <c r="E406" s="38" t="s">
        <v>546</v>
      </c>
      <c r="F406" s="39" t="s">
        <v>21</v>
      </c>
      <c r="G406" s="40">
        <v>20</v>
      </c>
      <c r="H406" s="41">
        <f>+'[1]HÀNG BÁN HỌP XĐ GIÁ'!$F$88</f>
        <v>6000</v>
      </c>
      <c r="I406" s="31">
        <f t="shared" ref="I406:I459" si="58">G406*H406</f>
        <v>120000</v>
      </c>
      <c r="J406" s="32">
        <f t="shared" si="57"/>
        <v>4800</v>
      </c>
      <c r="K406" s="32">
        <f t="shared" ref="K406:K459" si="59">G406*J406</f>
        <v>96000</v>
      </c>
    </row>
    <row r="407" spans="1:11" ht="39.950000000000003" customHeight="1" x14ac:dyDescent="0.25">
      <c r="A407" s="27">
        <f t="shared" si="53"/>
        <v>63</v>
      </c>
      <c r="B407" s="84"/>
      <c r="C407" s="84"/>
      <c r="D407" s="37" t="s">
        <v>547</v>
      </c>
      <c r="E407" s="38" t="s">
        <v>548</v>
      </c>
      <c r="F407" s="39" t="s">
        <v>21</v>
      </c>
      <c r="G407" s="40">
        <v>2</v>
      </c>
      <c r="H407" s="41">
        <f>+'[1]HÀNG BÁN HỌP XĐ GIÁ'!$F$89</f>
        <v>44000</v>
      </c>
      <c r="I407" s="31">
        <f t="shared" si="58"/>
        <v>88000</v>
      </c>
      <c r="J407" s="32">
        <f t="shared" si="57"/>
        <v>35200</v>
      </c>
      <c r="K407" s="32">
        <f t="shared" si="59"/>
        <v>70400</v>
      </c>
    </row>
    <row r="408" spans="1:11" ht="39.950000000000003" customHeight="1" x14ac:dyDescent="0.25">
      <c r="A408" s="27">
        <f t="shared" si="53"/>
        <v>64</v>
      </c>
      <c r="B408" s="84"/>
      <c r="C408" s="84"/>
      <c r="D408" s="37" t="s">
        <v>549</v>
      </c>
      <c r="E408" s="38" t="s">
        <v>550</v>
      </c>
      <c r="F408" s="39" t="s">
        <v>21</v>
      </c>
      <c r="G408" s="40">
        <v>15</v>
      </c>
      <c r="H408" s="41">
        <f>+'[1]HÀNG BÁN HỌP XĐ GIÁ'!$F$90</f>
        <v>16000</v>
      </c>
      <c r="I408" s="31">
        <f t="shared" si="58"/>
        <v>240000</v>
      </c>
      <c r="J408" s="32">
        <f t="shared" si="57"/>
        <v>12800</v>
      </c>
      <c r="K408" s="32">
        <f t="shared" si="59"/>
        <v>192000</v>
      </c>
    </row>
    <row r="409" spans="1:11" ht="39.950000000000003" customHeight="1" x14ac:dyDescent="0.25">
      <c r="A409" s="27">
        <f t="shared" si="53"/>
        <v>65</v>
      </c>
      <c r="B409" s="84"/>
      <c r="C409" s="84"/>
      <c r="D409" s="37" t="s">
        <v>549</v>
      </c>
      <c r="E409" s="38" t="s">
        <v>551</v>
      </c>
      <c r="F409" s="39" t="s">
        <v>21</v>
      </c>
      <c r="G409" s="40">
        <v>16</v>
      </c>
      <c r="H409" s="41">
        <f>+'[1]HÀNG BÁN HỌP XĐ GIÁ'!$F$91</f>
        <v>20000</v>
      </c>
      <c r="I409" s="31">
        <f t="shared" si="58"/>
        <v>320000</v>
      </c>
      <c r="J409" s="32">
        <f t="shared" si="57"/>
        <v>16000</v>
      </c>
      <c r="K409" s="32">
        <f t="shared" si="59"/>
        <v>256000</v>
      </c>
    </row>
    <row r="410" spans="1:11" ht="39.950000000000003" customHeight="1" x14ac:dyDescent="0.25">
      <c r="A410" s="27">
        <f t="shared" ref="A410:A465" si="60">A409+1</f>
        <v>66</v>
      </c>
      <c r="B410" s="84"/>
      <c r="C410" s="84"/>
      <c r="D410" s="37" t="s">
        <v>549</v>
      </c>
      <c r="E410" s="38" t="s">
        <v>552</v>
      </c>
      <c r="F410" s="39" t="s">
        <v>21</v>
      </c>
      <c r="G410" s="40">
        <v>9</v>
      </c>
      <c r="H410" s="41">
        <f>+'[1]HÀNG BÁN HỌP XĐ GIÁ'!$F$92</f>
        <v>16000</v>
      </c>
      <c r="I410" s="31">
        <f t="shared" si="58"/>
        <v>144000</v>
      </c>
      <c r="J410" s="32">
        <f t="shared" si="57"/>
        <v>12800</v>
      </c>
      <c r="K410" s="32">
        <f t="shared" si="59"/>
        <v>115200</v>
      </c>
    </row>
    <row r="411" spans="1:11" ht="39.950000000000003" customHeight="1" x14ac:dyDescent="0.25">
      <c r="A411" s="27">
        <f t="shared" si="60"/>
        <v>67</v>
      </c>
      <c r="B411" s="84"/>
      <c r="C411" s="84"/>
      <c r="D411" s="37" t="s">
        <v>549</v>
      </c>
      <c r="E411" s="38" t="s">
        <v>553</v>
      </c>
      <c r="F411" s="39" t="s">
        <v>21</v>
      </c>
      <c r="G411" s="40">
        <v>5</v>
      </c>
      <c r="H411" s="41">
        <f>+'[1]HÀNG BÁN HỌP XĐ GIÁ'!$F$93</f>
        <v>20000</v>
      </c>
      <c r="I411" s="31">
        <f t="shared" si="58"/>
        <v>100000</v>
      </c>
      <c r="J411" s="32">
        <f t="shared" si="57"/>
        <v>16000</v>
      </c>
      <c r="K411" s="32">
        <f t="shared" si="59"/>
        <v>80000</v>
      </c>
    </row>
    <row r="412" spans="1:11" ht="39.950000000000003" customHeight="1" x14ac:dyDescent="0.25">
      <c r="A412" s="27">
        <f t="shared" si="60"/>
        <v>68</v>
      </c>
      <c r="B412" s="84"/>
      <c r="C412" s="84"/>
      <c r="D412" s="37" t="s">
        <v>549</v>
      </c>
      <c r="E412" s="38" t="s">
        <v>554</v>
      </c>
      <c r="F412" s="39" t="s">
        <v>21</v>
      </c>
      <c r="G412" s="40">
        <v>3</v>
      </c>
      <c r="H412" s="41">
        <f>+'[1]HÀNG BÁN HỌP XĐ GIÁ'!$F$94</f>
        <v>24000</v>
      </c>
      <c r="I412" s="31">
        <f t="shared" si="58"/>
        <v>72000</v>
      </c>
      <c r="J412" s="32">
        <f t="shared" si="57"/>
        <v>19200</v>
      </c>
      <c r="K412" s="32">
        <f t="shared" si="59"/>
        <v>57600</v>
      </c>
    </row>
    <row r="413" spans="1:11" ht="39.950000000000003" customHeight="1" x14ac:dyDescent="0.25">
      <c r="A413" s="27">
        <f t="shared" si="60"/>
        <v>69</v>
      </c>
      <c r="B413" s="84"/>
      <c r="C413" s="84"/>
      <c r="D413" s="37" t="s">
        <v>549</v>
      </c>
      <c r="E413" s="38" t="s">
        <v>555</v>
      </c>
      <c r="F413" s="39" t="s">
        <v>21</v>
      </c>
      <c r="G413" s="40">
        <v>24</v>
      </c>
      <c r="H413" s="41">
        <f>+'[1]HÀNG BÁN HỌP XĐ GIÁ'!$F$95</f>
        <v>16000</v>
      </c>
      <c r="I413" s="31">
        <f t="shared" si="58"/>
        <v>384000</v>
      </c>
      <c r="J413" s="32">
        <f t="shared" si="57"/>
        <v>12800</v>
      </c>
      <c r="K413" s="32">
        <f t="shared" si="59"/>
        <v>307200</v>
      </c>
    </row>
    <row r="414" spans="1:11" ht="39.950000000000003" customHeight="1" x14ac:dyDescent="0.25">
      <c r="A414" s="27">
        <f t="shared" si="60"/>
        <v>70</v>
      </c>
      <c r="B414" s="84"/>
      <c r="C414" s="84"/>
      <c r="D414" s="37" t="s">
        <v>556</v>
      </c>
      <c r="E414" s="38" t="s">
        <v>557</v>
      </c>
      <c r="F414" s="39" t="s">
        <v>21</v>
      </c>
      <c r="G414" s="40">
        <v>2</v>
      </c>
      <c r="H414" s="41">
        <f>+'[1]HÀNG BÁN HỌP XĐ GIÁ'!$F$96</f>
        <v>77000</v>
      </c>
      <c r="I414" s="31">
        <f t="shared" si="58"/>
        <v>154000</v>
      </c>
      <c r="J414" s="32">
        <f t="shared" si="57"/>
        <v>61600</v>
      </c>
      <c r="K414" s="32">
        <f t="shared" si="59"/>
        <v>123200</v>
      </c>
    </row>
    <row r="415" spans="1:11" ht="61.5" customHeight="1" x14ac:dyDescent="0.25">
      <c r="A415" s="27">
        <f t="shared" si="60"/>
        <v>71</v>
      </c>
      <c r="B415" s="82" t="s">
        <v>558</v>
      </c>
      <c r="C415" s="82" t="s">
        <v>19</v>
      </c>
      <c r="D415" s="37" t="s">
        <v>559</v>
      </c>
      <c r="E415" s="38" t="s">
        <v>29</v>
      </c>
      <c r="F415" s="39" t="s">
        <v>20</v>
      </c>
      <c r="G415" s="40">
        <v>165</v>
      </c>
      <c r="H415" s="41">
        <f>+'[1]HÀNG BÁN HỌP XĐ GIÁ'!$F$104</f>
        <v>12000</v>
      </c>
      <c r="I415" s="31">
        <f t="shared" si="58"/>
        <v>1980000</v>
      </c>
      <c r="J415" s="32">
        <f t="shared" si="57"/>
        <v>9600</v>
      </c>
      <c r="K415" s="32">
        <f t="shared" si="59"/>
        <v>1584000</v>
      </c>
    </row>
    <row r="416" spans="1:11" ht="51" customHeight="1" x14ac:dyDescent="0.25">
      <c r="A416" s="27">
        <f t="shared" si="60"/>
        <v>72</v>
      </c>
      <c r="B416" s="82"/>
      <c r="C416" s="82"/>
      <c r="D416" s="37" t="s">
        <v>560</v>
      </c>
      <c r="E416" s="38" t="s">
        <v>561</v>
      </c>
      <c r="F416" s="39" t="s">
        <v>20</v>
      </c>
      <c r="G416" s="40">
        <v>70</v>
      </c>
      <c r="H416" s="41">
        <f>+'[1]HÀNG BÁN HỌP XĐ GIÁ'!$F$105</f>
        <v>12000</v>
      </c>
      <c r="I416" s="31">
        <f t="shared" si="58"/>
        <v>840000</v>
      </c>
      <c r="J416" s="32">
        <f t="shared" si="57"/>
        <v>9600</v>
      </c>
      <c r="K416" s="32">
        <f t="shared" si="59"/>
        <v>672000</v>
      </c>
    </row>
    <row r="417" spans="1:11" ht="58.5" customHeight="1" x14ac:dyDescent="0.25">
      <c r="A417" s="27">
        <f t="shared" si="60"/>
        <v>73</v>
      </c>
      <c r="B417" s="82"/>
      <c r="C417" s="82"/>
      <c r="D417" s="37" t="s">
        <v>562</v>
      </c>
      <c r="E417" s="38"/>
      <c r="F417" s="39" t="s">
        <v>20</v>
      </c>
      <c r="G417" s="40">
        <v>200</v>
      </c>
      <c r="H417" s="41">
        <f>+'[1]HÀNG BÁN HỌP XĐ GIÁ'!$F$106</f>
        <v>16000</v>
      </c>
      <c r="I417" s="31">
        <f t="shared" si="58"/>
        <v>3200000</v>
      </c>
      <c r="J417" s="32">
        <f t="shared" ref="J417:J464" si="61">H417-(H417*20%)</f>
        <v>12800</v>
      </c>
      <c r="K417" s="32">
        <f t="shared" si="59"/>
        <v>2560000</v>
      </c>
    </row>
    <row r="418" spans="1:11" ht="66" customHeight="1" x14ac:dyDescent="0.25">
      <c r="A418" s="27">
        <f t="shared" si="60"/>
        <v>74</v>
      </c>
      <c r="B418" s="82"/>
      <c r="C418" s="82"/>
      <c r="D418" s="37" t="s">
        <v>563</v>
      </c>
      <c r="E418" s="38"/>
      <c r="F418" s="39" t="s">
        <v>20</v>
      </c>
      <c r="G418" s="40">
        <v>183</v>
      </c>
      <c r="H418" s="41">
        <f>+'[1]HÀNG BÁN HỌP XĐ GIÁ'!$F$107</f>
        <v>28000</v>
      </c>
      <c r="I418" s="31">
        <f t="shared" si="58"/>
        <v>5124000</v>
      </c>
      <c r="J418" s="32">
        <f t="shared" si="61"/>
        <v>22400</v>
      </c>
      <c r="K418" s="32">
        <f t="shared" si="59"/>
        <v>4099200</v>
      </c>
    </row>
    <row r="419" spans="1:11" ht="51" customHeight="1" x14ac:dyDescent="0.25">
      <c r="A419" s="27">
        <f t="shared" si="60"/>
        <v>75</v>
      </c>
      <c r="B419" s="82"/>
      <c r="C419" s="82"/>
      <c r="D419" s="37" t="s">
        <v>564</v>
      </c>
      <c r="E419" s="38"/>
      <c r="F419" s="39" t="s">
        <v>20</v>
      </c>
      <c r="G419" s="40">
        <v>155</v>
      </c>
      <c r="H419" s="41">
        <f>+'[1]HÀNG BÁN HỌP XĐ GIÁ'!$F$108</f>
        <v>20000</v>
      </c>
      <c r="I419" s="31">
        <f t="shared" si="58"/>
        <v>3100000</v>
      </c>
      <c r="J419" s="32">
        <f t="shared" si="61"/>
        <v>16000</v>
      </c>
      <c r="K419" s="32">
        <f t="shared" si="59"/>
        <v>2480000</v>
      </c>
    </row>
    <row r="420" spans="1:11" ht="39.950000000000003" customHeight="1" x14ac:dyDescent="0.25">
      <c r="A420" s="27">
        <f t="shared" si="60"/>
        <v>76</v>
      </c>
      <c r="B420" s="82"/>
      <c r="C420" s="82"/>
      <c r="D420" s="37" t="s">
        <v>565</v>
      </c>
      <c r="E420" s="38"/>
      <c r="F420" s="39" t="s">
        <v>20</v>
      </c>
      <c r="G420" s="40">
        <v>93</v>
      </c>
      <c r="H420" s="41">
        <f>+'[1]HÀNG BÁN HỌP XĐ GIÁ'!$F$109</f>
        <v>8000</v>
      </c>
      <c r="I420" s="31">
        <f t="shared" si="58"/>
        <v>744000</v>
      </c>
      <c r="J420" s="32">
        <f t="shared" si="61"/>
        <v>6400</v>
      </c>
      <c r="K420" s="32">
        <f t="shared" si="59"/>
        <v>595200</v>
      </c>
    </row>
    <row r="421" spans="1:11" ht="39.950000000000003" customHeight="1" x14ac:dyDescent="0.25">
      <c r="A421" s="27">
        <f t="shared" si="60"/>
        <v>77</v>
      </c>
      <c r="B421" s="82"/>
      <c r="C421" s="82"/>
      <c r="D421" s="37" t="s">
        <v>566</v>
      </c>
      <c r="E421" s="38" t="s">
        <v>567</v>
      </c>
      <c r="F421" s="39" t="s">
        <v>20</v>
      </c>
      <c r="G421" s="40">
        <v>196</v>
      </c>
      <c r="H421" s="41">
        <f>+'[1]HÀNG BÁN HỌP XĐ GIÁ'!$F$110</f>
        <v>20000</v>
      </c>
      <c r="I421" s="31">
        <f t="shared" si="58"/>
        <v>3920000</v>
      </c>
      <c r="J421" s="32">
        <f t="shared" si="61"/>
        <v>16000</v>
      </c>
      <c r="K421" s="32">
        <f t="shared" si="59"/>
        <v>3136000</v>
      </c>
    </row>
    <row r="422" spans="1:11" ht="43.5" customHeight="1" x14ac:dyDescent="0.25">
      <c r="A422" s="27">
        <f t="shared" si="60"/>
        <v>78</v>
      </c>
      <c r="B422" s="82"/>
      <c r="C422" s="82"/>
      <c r="D422" s="37" t="s">
        <v>568</v>
      </c>
      <c r="E422" s="38"/>
      <c r="F422" s="39" t="s">
        <v>20</v>
      </c>
      <c r="G422" s="40">
        <v>160</v>
      </c>
      <c r="H422" s="41">
        <f>+'[1]HÀNG BÁN HỌP XĐ GIÁ'!$F$111</f>
        <v>12000</v>
      </c>
      <c r="I422" s="31">
        <f t="shared" si="58"/>
        <v>1920000</v>
      </c>
      <c r="J422" s="32">
        <f t="shared" si="61"/>
        <v>9600</v>
      </c>
      <c r="K422" s="32">
        <f t="shared" si="59"/>
        <v>1536000</v>
      </c>
    </row>
    <row r="423" spans="1:11" ht="61.5" customHeight="1" x14ac:dyDescent="0.25">
      <c r="A423" s="27">
        <f t="shared" si="60"/>
        <v>79</v>
      </c>
      <c r="B423" s="82"/>
      <c r="C423" s="82"/>
      <c r="D423" s="37" t="s">
        <v>569</v>
      </c>
      <c r="E423" s="38"/>
      <c r="F423" s="39" t="s">
        <v>20</v>
      </c>
      <c r="G423" s="40">
        <v>60</v>
      </c>
      <c r="H423" s="41">
        <f>+'[1]HÀNG BÁN HỌP XĐ GIÁ'!$F$112</f>
        <v>20000</v>
      </c>
      <c r="I423" s="31">
        <f t="shared" si="58"/>
        <v>1200000</v>
      </c>
      <c r="J423" s="32">
        <f t="shared" si="61"/>
        <v>16000</v>
      </c>
      <c r="K423" s="32">
        <f t="shared" si="59"/>
        <v>960000</v>
      </c>
    </row>
    <row r="424" spans="1:11" ht="39.950000000000003" customHeight="1" x14ac:dyDescent="0.25">
      <c r="A424" s="27">
        <f t="shared" si="60"/>
        <v>80</v>
      </c>
      <c r="B424" s="82"/>
      <c r="C424" s="82"/>
      <c r="D424" s="37" t="s">
        <v>570</v>
      </c>
      <c r="E424" s="38" t="s">
        <v>571</v>
      </c>
      <c r="F424" s="39" t="s">
        <v>20</v>
      </c>
      <c r="G424" s="40">
        <v>62</v>
      </c>
      <c r="H424" s="41">
        <f>+'[1]HÀNG BÁN HỌP XĐ GIÁ'!$F$113</f>
        <v>16000</v>
      </c>
      <c r="I424" s="31">
        <f t="shared" si="58"/>
        <v>992000</v>
      </c>
      <c r="J424" s="32">
        <f t="shared" si="61"/>
        <v>12800</v>
      </c>
      <c r="K424" s="32">
        <f t="shared" si="59"/>
        <v>793600</v>
      </c>
    </row>
    <row r="425" spans="1:11" ht="39.950000000000003" customHeight="1" x14ac:dyDescent="0.25">
      <c r="A425" s="27">
        <f t="shared" si="60"/>
        <v>81</v>
      </c>
      <c r="B425" s="82"/>
      <c r="C425" s="82"/>
      <c r="D425" s="37" t="s">
        <v>572</v>
      </c>
      <c r="E425" s="38"/>
      <c r="F425" s="39" t="s">
        <v>20</v>
      </c>
      <c r="G425" s="40">
        <v>60</v>
      </c>
      <c r="H425" s="41">
        <f>+'[1]HÀNG BÁN HỌP XĐ GIÁ'!$F$114</f>
        <v>28000</v>
      </c>
      <c r="I425" s="31">
        <f t="shared" si="58"/>
        <v>1680000</v>
      </c>
      <c r="J425" s="32">
        <f t="shared" si="61"/>
        <v>22400</v>
      </c>
      <c r="K425" s="32">
        <f t="shared" si="59"/>
        <v>1344000</v>
      </c>
    </row>
    <row r="426" spans="1:11" ht="39.950000000000003" customHeight="1" x14ac:dyDescent="0.25">
      <c r="A426" s="27">
        <f t="shared" si="60"/>
        <v>82</v>
      </c>
      <c r="B426" s="82"/>
      <c r="C426" s="82"/>
      <c r="D426" s="37" t="s">
        <v>573</v>
      </c>
      <c r="E426" s="38"/>
      <c r="F426" s="39" t="s">
        <v>20</v>
      </c>
      <c r="G426" s="40">
        <v>9</v>
      </c>
      <c r="H426" s="41">
        <f>+'[1]HÀNG BÁN HỌP XĐ GIÁ'!$F$115</f>
        <v>16000</v>
      </c>
      <c r="I426" s="31">
        <f t="shared" si="58"/>
        <v>144000</v>
      </c>
      <c r="J426" s="32">
        <f t="shared" si="61"/>
        <v>12800</v>
      </c>
      <c r="K426" s="32">
        <f t="shared" si="59"/>
        <v>115200</v>
      </c>
    </row>
    <row r="427" spans="1:11" ht="39.950000000000003" customHeight="1" x14ac:dyDescent="0.25">
      <c r="A427" s="27">
        <f t="shared" si="60"/>
        <v>83</v>
      </c>
      <c r="B427" s="82"/>
      <c r="C427" s="82"/>
      <c r="D427" s="37" t="s">
        <v>573</v>
      </c>
      <c r="E427" s="38" t="s">
        <v>574</v>
      </c>
      <c r="F427" s="39" t="s">
        <v>28</v>
      </c>
      <c r="G427" s="40">
        <v>10</v>
      </c>
      <c r="H427" s="41">
        <f>+'[1]HÀNG BÁN HỌP XĐ GIÁ'!$F$116</f>
        <v>21000</v>
      </c>
      <c r="I427" s="31">
        <f t="shared" si="58"/>
        <v>210000</v>
      </c>
      <c r="J427" s="32">
        <f t="shared" si="61"/>
        <v>16800</v>
      </c>
      <c r="K427" s="32">
        <f t="shared" si="59"/>
        <v>168000</v>
      </c>
    </row>
    <row r="428" spans="1:11" ht="39.950000000000003" customHeight="1" x14ac:dyDescent="0.25">
      <c r="A428" s="27">
        <f t="shared" si="60"/>
        <v>84</v>
      </c>
      <c r="B428" s="82"/>
      <c r="C428" s="82"/>
      <c r="D428" s="37" t="s">
        <v>575</v>
      </c>
      <c r="E428" s="38" t="s">
        <v>385</v>
      </c>
      <c r="F428" s="39" t="s">
        <v>20</v>
      </c>
      <c r="G428" s="40">
        <v>20</v>
      </c>
      <c r="H428" s="41">
        <f>+'[1]HÀNG BÁN HỌP XĐ GIÁ'!$F$117</f>
        <v>49000</v>
      </c>
      <c r="I428" s="31">
        <f t="shared" si="58"/>
        <v>980000</v>
      </c>
      <c r="J428" s="32">
        <f t="shared" si="61"/>
        <v>39200</v>
      </c>
      <c r="K428" s="32">
        <f t="shared" si="59"/>
        <v>784000</v>
      </c>
    </row>
    <row r="429" spans="1:11" ht="39.950000000000003" customHeight="1" x14ac:dyDescent="0.25">
      <c r="A429" s="27">
        <f t="shared" si="60"/>
        <v>85</v>
      </c>
      <c r="B429" s="82"/>
      <c r="C429" s="82"/>
      <c r="D429" s="37" t="s">
        <v>576</v>
      </c>
      <c r="E429" s="38" t="s">
        <v>29</v>
      </c>
      <c r="F429" s="39" t="s">
        <v>20</v>
      </c>
      <c r="G429" s="40">
        <v>60</v>
      </c>
      <c r="H429" s="41">
        <f>+'[1]HÀNG BÁN HỌP XĐ GIÁ'!$F$118</f>
        <v>12000</v>
      </c>
      <c r="I429" s="31">
        <f t="shared" si="58"/>
        <v>720000</v>
      </c>
      <c r="J429" s="32">
        <f t="shared" si="61"/>
        <v>9600</v>
      </c>
      <c r="K429" s="32">
        <f t="shared" si="59"/>
        <v>576000</v>
      </c>
    </row>
    <row r="430" spans="1:11" ht="39.950000000000003" customHeight="1" x14ac:dyDescent="0.25">
      <c r="A430" s="27">
        <f t="shared" si="60"/>
        <v>86</v>
      </c>
      <c r="B430" s="82"/>
      <c r="C430" s="82"/>
      <c r="D430" s="37" t="s">
        <v>577</v>
      </c>
      <c r="E430" s="38" t="s">
        <v>578</v>
      </c>
      <c r="F430" s="39" t="s">
        <v>20</v>
      </c>
      <c r="G430" s="40">
        <v>145</v>
      </c>
      <c r="H430" s="41">
        <f>+'[1]HÀNG BÁN HỌP XĐ GIÁ'!$F$119</f>
        <v>7000</v>
      </c>
      <c r="I430" s="31">
        <f t="shared" si="58"/>
        <v>1015000</v>
      </c>
      <c r="J430" s="32">
        <f t="shared" si="61"/>
        <v>5600</v>
      </c>
      <c r="K430" s="32">
        <f t="shared" si="59"/>
        <v>812000</v>
      </c>
    </row>
    <row r="431" spans="1:11" ht="39.950000000000003" customHeight="1" x14ac:dyDescent="0.25">
      <c r="A431" s="27">
        <f t="shared" si="60"/>
        <v>87</v>
      </c>
      <c r="B431" s="82"/>
      <c r="C431" s="82"/>
      <c r="D431" s="37" t="s">
        <v>579</v>
      </c>
      <c r="E431" s="38" t="s">
        <v>580</v>
      </c>
      <c r="F431" s="39" t="s">
        <v>20</v>
      </c>
      <c r="G431" s="40">
        <v>300</v>
      </c>
      <c r="H431" s="41">
        <f>+'[1]HÀNG BÁN HỌP XĐ GIÁ'!$F$120</f>
        <v>7000</v>
      </c>
      <c r="I431" s="31">
        <f t="shared" si="58"/>
        <v>2100000</v>
      </c>
      <c r="J431" s="32">
        <f t="shared" si="61"/>
        <v>5600</v>
      </c>
      <c r="K431" s="32">
        <f t="shared" si="59"/>
        <v>1680000</v>
      </c>
    </row>
    <row r="432" spans="1:11" ht="39.950000000000003" customHeight="1" x14ac:dyDescent="0.25">
      <c r="A432" s="27">
        <f t="shared" si="60"/>
        <v>88</v>
      </c>
      <c r="B432" s="82"/>
      <c r="C432" s="82"/>
      <c r="D432" s="37" t="s">
        <v>579</v>
      </c>
      <c r="E432" s="38" t="s">
        <v>29</v>
      </c>
      <c r="F432" s="39" t="s">
        <v>20</v>
      </c>
      <c r="G432" s="40">
        <v>180</v>
      </c>
      <c r="H432" s="41">
        <f>+'[1]HÀNG BÁN HỌP XĐ GIÁ'!$F$121</f>
        <v>7000</v>
      </c>
      <c r="I432" s="31">
        <f t="shared" si="58"/>
        <v>1260000</v>
      </c>
      <c r="J432" s="32">
        <f t="shared" si="61"/>
        <v>5600</v>
      </c>
      <c r="K432" s="32">
        <f t="shared" si="59"/>
        <v>1008000</v>
      </c>
    </row>
    <row r="433" spans="1:11" ht="63" customHeight="1" x14ac:dyDescent="0.25">
      <c r="A433" s="27">
        <f t="shared" si="60"/>
        <v>89</v>
      </c>
      <c r="B433" s="82" t="s">
        <v>581</v>
      </c>
      <c r="C433" s="82" t="s">
        <v>19</v>
      </c>
      <c r="D433" s="37" t="s">
        <v>582</v>
      </c>
      <c r="E433" s="38" t="s">
        <v>583</v>
      </c>
      <c r="F433" s="39" t="s">
        <v>28</v>
      </c>
      <c r="G433" s="40">
        <v>290</v>
      </c>
      <c r="H433" s="41">
        <f>+'[1]HÀNG BÁN HỌP XĐ GIÁ'!$F$123</f>
        <v>84000</v>
      </c>
      <c r="I433" s="31">
        <f t="shared" si="58"/>
        <v>24360000</v>
      </c>
      <c r="J433" s="32">
        <f t="shared" si="61"/>
        <v>67200</v>
      </c>
      <c r="K433" s="32">
        <f t="shared" si="59"/>
        <v>19488000</v>
      </c>
    </row>
    <row r="434" spans="1:11" ht="39.950000000000003" customHeight="1" x14ac:dyDescent="0.25">
      <c r="A434" s="27">
        <f t="shared" si="60"/>
        <v>90</v>
      </c>
      <c r="B434" s="82"/>
      <c r="C434" s="82"/>
      <c r="D434" s="37" t="s">
        <v>584</v>
      </c>
      <c r="E434" s="38" t="s">
        <v>585</v>
      </c>
      <c r="F434" s="39" t="s">
        <v>20</v>
      </c>
      <c r="G434" s="40">
        <v>3</v>
      </c>
      <c r="H434" s="41">
        <f>+'[1]HÀNG BÁN HỌP XĐ GIÁ'!$F$124</f>
        <v>700000</v>
      </c>
      <c r="I434" s="31">
        <f t="shared" si="58"/>
        <v>2100000</v>
      </c>
      <c r="J434" s="32">
        <f t="shared" si="61"/>
        <v>560000</v>
      </c>
      <c r="K434" s="32">
        <f t="shared" si="59"/>
        <v>1680000</v>
      </c>
    </row>
    <row r="435" spans="1:11" ht="39.950000000000003" customHeight="1" x14ac:dyDescent="0.25">
      <c r="A435" s="27">
        <f t="shared" si="60"/>
        <v>91</v>
      </c>
      <c r="B435" s="82"/>
      <c r="C435" s="82"/>
      <c r="D435" s="37" t="s">
        <v>586</v>
      </c>
      <c r="E435" s="38" t="s">
        <v>587</v>
      </c>
      <c r="F435" s="39" t="s">
        <v>36</v>
      </c>
      <c r="G435" s="40">
        <v>3</v>
      </c>
      <c r="H435" s="41">
        <f>+'[1]HÀNG BÁN HỌP XĐ GIÁ'!$F$125</f>
        <v>840000</v>
      </c>
      <c r="I435" s="31">
        <f t="shared" si="58"/>
        <v>2520000</v>
      </c>
      <c r="J435" s="32">
        <f t="shared" si="61"/>
        <v>672000</v>
      </c>
      <c r="K435" s="32">
        <f t="shared" si="59"/>
        <v>2016000</v>
      </c>
    </row>
    <row r="436" spans="1:11" s="14" customFormat="1" ht="54" customHeight="1" x14ac:dyDescent="0.25">
      <c r="A436" s="27">
        <f t="shared" si="60"/>
        <v>92</v>
      </c>
      <c r="B436" s="65" t="s">
        <v>588</v>
      </c>
      <c r="C436" s="65" t="s">
        <v>16</v>
      </c>
      <c r="D436" s="66" t="s">
        <v>589</v>
      </c>
      <c r="E436" s="67" t="s">
        <v>590</v>
      </c>
      <c r="F436" s="56" t="s">
        <v>21</v>
      </c>
      <c r="G436" s="57">
        <v>12</v>
      </c>
      <c r="H436" s="58">
        <f>+'[1]HÀNG BÁN HỌP XĐ GIÁ'!$F$128</f>
        <v>150000</v>
      </c>
      <c r="I436" s="59">
        <f t="shared" si="58"/>
        <v>1800000</v>
      </c>
      <c r="J436" s="60">
        <f t="shared" si="61"/>
        <v>120000</v>
      </c>
      <c r="K436" s="60">
        <f t="shared" si="59"/>
        <v>1440000</v>
      </c>
    </row>
    <row r="437" spans="1:11" ht="65.25" customHeight="1" x14ac:dyDescent="0.25">
      <c r="A437" s="27">
        <f t="shared" si="60"/>
        <v>93</v>
      </c>
      <c r="B437" s="82" t="s">
        <v>606</v>
      </c>
      <c r="C437" s="82" t="s">
        <v>23</v>
      </c>
      <c r="D437" s="37" t="s">
        <v>607</v>
      </c>
      <c r="E437" s="38" t="s">
        <v>29</v>
      </c>
      <c r="F437" s="39" t="s">
        <v>414</v>
      </c>
      <c r="G437" s="40">
        <v>220</v>
      </c>
      <c r="H437" s="41">
        <f>+'[1]HÀNG BÁN HỌP XĐ GIÁ'!$F$150</f>
        <v>42000</v>
      </c>
      <c r="I437" s="31">
        <f t="shared" si="58"/>
        <v>9240000</v>
      </c>
      <c r="J437" s="32">
        <f t="shared" si="61"/>
        <v>33600</v>
      </c>
      <c r="K437" s="32">
        <f t="shared" si="59"/>
        <v>7392000</v>
      </c>
    </row>
    <row r="438" spans="1:11" ht="39.950000000000003" customHeight="1" x14ac:dyDescent="0.25">
      <c r="A438" s="27">
        <f t="shared" si="60"/>
        <v>94</v>
      </c>
      <c r="B438" s="82"/>
      <c r="C438" s="82"/>
      <c r="D438" s="37" t="s">
        <v>608</v>
      </c>
      <c r="E438" s="38" t="s">
        <v>29</v>
      </c>
      <c r="F438" s="39" t="s">
        <v>20</v>
      </c>
      <c r="G438" s="40">
        <v>30</v>
      </c>
      <c r="H438" s="41">
        <f>+'[1]HÀNG BÁN HỌP XĐ GIÁ'!$F$151</f>
        <v>35000</v>
      </c>
      <c r="I438" s="31">
        <f t="shared" si="58"/>
        <v>1050000</v>
      </c>
      <c r="J438" s="32">
        <f t="shared" si="61"/>
        <v>28000</v>
      </c>
      <c r="K438" s="32">
        <f t="shared" si="59"/>
        <v>840000</v>
      </c>
    </row>
    <row r="439" spans="1:11" ht="56.25" customHeight="1" x14ac:dyDescent="0.25">
      <c r="A439" s="27">
        <f t="shared" si="60"/>
        <v>95</v>
      </c>
      <c r="B439" s="47" t="s">
        <v>609</v>
      </c>
      <c r="C439" s="47" t="s">
        <v>23</v>
      </c>
      <c r="D439" s="37" t="s">
        <v>610</v>
      </c>
      <c r="E439" s="38" t="s">
        <v>611</v>
      </c>
      <c r="F439" s="39" t="s">
        <v>20</v>
      </c>
      <c r="G439" s="40">
        <v>30</v>
      </c>
      <c r="H439" s="41">
        <f>+'[1]HÀNG BÁN HỌP XĐ GIÁ'!$F$154</f>
        <v>245000</v>
      </c>
      <c r="I439" s="31">
        <f t="shared" si="58"/>
        <v>7350000</v>
      </c>
      <c r="J439" s="32">
        <f t="shared" si="61"/>
        <v>196000</v>
      </c>
      <c r="K439" s="32">
        <f t="shared" si="59"/>
        <v>5880000</v>
      </c>
    </row>
    <row r="440" spans="1:11" ht="58.5" customHeight="1" x14ac:dyDescent="0.25">
      <c r="A440" s="27">
        <f t="shared" si="60"/>
        <v>96</v>
      </c>
      <c r="B440" s="82" t="s">
        <v>612</v>
      </c>
      <c r="C440" s="82" t="s">
        <v>19</v>
      </c>
      <c r="D440" s="37" t="s">
        <v>613</v>
      </c>
      <c r="E440" s="38" t="s">
        <v>614</v>
      </c>
      <c r="F440" s="39" t="s">
        <v>30</v>
      </c>
      <c r="G440" s="40">
        <v>10</v>
      </c>
      <c r="H440" s="41">
        <f>+'[1]HÀNG BÁN HỌP XĐ GIÁ'!$F$212</f>
        <v>420000</v>
      </c>
      <c r="I440" s="31">
        <f t="shared" si="58"/>
        <v>4200000</v>
      </c>
      <c r="J440" s="32">
        <f t="shared" si="61"/>
        <v>336000</v>
      </c>
      <c r="K440" s="32">
        <f t="shared" si="59"/>
        <v>3360000</v>
      </c>
    </row>
    <row r="441" spans="1:11" ht="58.5" customHeight="1" x14ac:dyDescent="0.25">
      <c r="A441" s="27">
        <f t="shared" si="60"/>
        <v>97</v>
      </c>
      <c r="B441" s="82"/>
      <c r="C441" s="82"/>
      <c r="D441" s="37" t="s">
        <v>613</v>
      </c>
      <c r="E441" s="38" t="s">
        <v>615</v>
      </c>
      <c r="F441" s="39" t="s">
        <v>30</v>
      </c>
      <c r="G441" s="40">
        <v>10</v>
      </c>
      <c r="H441" s="41">
        <f>+'[1]HÀNG BÁN HỌP XĐ GIÁ'!$F$213</f>
        <v>420000</v>
      </c>
      <c r="I441" s="31">
        <f t="shared" si="58"/>
        <v>4200000</v>
      </c>
      <c r="J441" s="32">
        <f t="shared" si="61"/>
        <v>336000</v>
      </c>
      <c r="K441" s="32">
        <f t="shared" si="59"/>
        <v>3360000</v>
      </c>
    </row>
    <row r="442" spans="1:11" ht="39.950000000000003" customHeight="1" x14ac:dyDescent="0.25">
      <c r="A442" s="27">
        <f t="shared" si="60"/>
        <v>98</v>
      </c>
      <c r="B442" s="82"/>
      <c r="C442" s="82"/>
      <c r="D442" s="37" t="s">
        <v>613</v>
      </c>
      <c r="E442" s="38" t="s">
        <v>616</v>
      </c>
      <c r="F442" s="39" t="s">
        <v>30</v>
      </c>
      <c r="G442" s="40">
        <v>10</v>
      </c>
      <c r="H442" s="41">
        <f>+'[1]HÀNG BÁN HỌP XĐ GIÁ'!$F$214</f>
        <v>420000</v>
      </c>
      <c r="I442" s="31">
        <f t="shared" si="58"/>
        <v>4200000</v>
      </c>
      <c r="J442" s="32">
        <f t="shared" si="61"/>
        <v>336000</v>
      </c>
      <c r="K442" s="32">
        <f t="shared" si="59"/>
        <v>3360000</v>
      </c>
    </row>
    <row r="443" spans="1:11" ht="39.950000000000003" customHeight="1" x14ac:dyDescent="0.25">
      <c r="A443" s="27">
        <f t="shared" si="60"/>
        <v>99</v>
      </c>
      <c r="B443" s="82"/>
      <c r="C443" s="82"/>
      <c r="D443" s="37" t="s">
        <v>617</v>
      </c>
      <c r="E443" s="38" t="s">
        <v>618</v>
      </c>
      <c r="F443" s="39" t="s">
        <v>20</v>
      </c>
      <c r="G443" s="40">
        <v>80</v>
      </c>
      <c r="H443" s="41">
        <f>+'[1]HÀNG BÁN HỌP XĐ GIÁ'!$F$215</f>
        <v>126000</v>
      </c>
      <c r="I443" s="31">
        <f t="shared" si="58"/>
        <v>10080000</v>
      </c>
      <c r="J443" s="32">
        <f t="shared" si="61"/>
        <v>100800</v>
      </c>
      <c r="K443" s="32">
        <f t="shared" si="59"/>
        <v>8064000</v>
      </c>
    </row>
    <row r="444" spans="1:11" ht="39.950000000000003" customHeight="1" x14ac:dyDescent="0.25">
      <c r="A444" s="27">
        <f t="shared" si="60"/>
        <v>100</v>
      </c>
      <c r="B444" s="82"/>
      <c r="C444" s="82"/>
      <c r="D444" s="37" t="s">
        <v>617</v>
      </c>
      <c r="E444" s="38" t="s">
        <v>619</v>
      </c>
      <c r="F444" s="39" t="s">
        <v>20</v>
      </c>
      <c r="G444" s="40">
        <v>90</v>
      </c>
      <c r="H444" s="41">
        <f>+'[1]HÀNG BÁN HỌP XĐ GIÁ'!$F$216</f>
        <v>56000</v>
      </c>
      <c r="I444" s="31">
        <f t="shared" si="58"/>
        <v>5040000</v>
      </c>
      <c r="J444" s="32">
        <f t="shared" si="61"/>
        <v>44800</v>
      </c>
      <c r="K444" s="32">
        <f t="shared" si="59"/>
        <v>4032000</v>
      </c>
    </row>
    <row r="445" spans="1:11" ht="39.950000000000003" customHeight="1" x14ac:dyDescent="0.25">
      <c r="A445" s="27">
        <f t="shared" si="60"/>
        <v>101</v>
      </c>
      <c r="B445" s="82"/>
      <c r="C445" s="82"/>
      <c r="D445" s="37" t="s">
        <v>620</v>
      </c>
      <c r="E445" s="38" t="s">
        <v>621</v>
      </c>
      <c r="F445" s="39" t="s">
        <v>20</v>
      </c>
      <c r="G445" s="40">
        <v>20</v>
      </c>
      <c r="H445" s="41">
        <f>+'[1]HÀNG BÁN HỌP XĐ GIÁ'!$F$217</f>
        <v>490000</v>
      </c>
      <c r="I445" s="31">
        <f t="shared" si="58"/>
        <v>9800000</v>
      </c>
      <c r="J445" s="32">
        <f t="shared" si="61"/>
        <v>392000</v>
      </c>
      <c r="K445" s="32">
        <f t="shared" si="59"/>
        <v>7840000</v>
      </c>
    </row>
    <row r="446" spans="1:11" ht="39.950000000000003" customHeight="1" x14ac:dyDescent="0.25">
      <c r="A446" s="27">
        <f t="shared" si="60"/>
        <v>102</v>
      </c>
      <c r="B446" s="82"/>
      <c r="C446" s="82"/>
      <c r="D446" s="37" t="s">
        <v>620</v>
      </c>
      <c r="E446" s="38" t="s">
        <v>622</v>
      </c>
      <c r="F446" s="39" t="s">
        <v>20</v>
      </c>
      <c r="G446" s="40">
        <v>10</v>
      </c>
      <c r="H446" s="41">
        <f>+'[1]HÀNG BÁN HỌP XĐ GIÁ'!$F$218</f>
        <v>420000</v>
      </c>
      <c r="I446" s="31">
        <f t="shared" si="58"/>
        <v>4200000</v>
      </c>
      <c r="J446" s="32">
        <f t="shared" si="61"/>
        <v>336000</v>
      </c>
      <c r="K446" s="32">
        <f t="shared" si="59"/>
        <v>3360000</v>
      </c>
    </row>
    <row r="447" spans="1:11" ht="63" customHeight="1" x14ac:dyDescent="0.25">
      <c r="A447" s="27">
        <f t="shared" si="60"/>
        <v>103</v>
      </c>
      <c r="B447" s="82"/>
      <c r="C447" s="82"/>
      <c r="D447" s="37" t="s">
        <v>620</v>
      </c>
      <c r="E447" s="38" t="s">
        <v>623</v>
      </c>
      <c r="F447" s="39" t="s">
        <v>20</v>
      </c>
      <c r="G447" s="40">
        <v>20</v>
      </c>
      <c r="H447" s="41">
        <f>+'[1]HÀNG BÁN HỌP XĐ GIÁ'!$F$219</f>
        <v>350000</v>
      </c>
      <c r="I447" s="31">
        <f t="shared" si="58"/>
        <v>7000000</v>
      </c>
      <c r="J447" s="32">
        <f t="shared" si="61"/>
        <v>280000</v>
      </c>
      <c r="K447" s="32">
        <f t="shared" si="59"/>
        <v>5600000</v>
      </c>
    </row>
    <row r="448" spans="1:11" ht="39.950000000000003" customHeight="1" x14ac:dyDescent="0.25">
      <c r="A448" s="27">
        <f t="shared" si="60"/>
        <v>104</v>
      </c>
      <c r="B448" s="82"/>
      <c r="C448" s="82"/>
      <c r="D448" s="37" t="s">
        <v>620</v>
      </c>
      <c r="E448" s="38" t="s">
        <v>624</v>
      </c>
      <c r="F448" s="39" t="s">
        <v>20</v>
      </c>
      <c r="G448" s="40">
        <v>50</v>
      </c>
      <c r="H448" s="41">
        <f>+'[1]HÀNG BÁN HỌP XĐ GIÁ'!$F$220</f>
        <v>280000</v>
      </c>
      <c r="I448" s="31">
        <f t="shared" si="58"/>
        <v>14000000</v>
      </c>
      <c r="J448" s="32">
        <f t="shared" si="61"/>
        <v>224000</v>
      </c>
      <c r="K448" s="32">
        <f t="shared" si="59"/>
        <v>11200000</v>
      </c>
    </row>
    <row r="449" spans="1:11" ht="39.950000000000003" customHeight="1" x14ac:dyDescent="0.25">
      <c r="A449" s="27">
        <f t="shared" si="60"/>
        <v>105</v>
      </c>
      <c r="B449" s="82"/>
      <c r="C449" s="82"/>
      <c r="D449" s="37" t="s">
        <v>625</v>
      </c>
      <c r="E449" s="38" t="s">
        <v>626</v>
      </c>
      <c r="F449" s="39" t="s">
        <v>42</v>
      </c>
      <c r="G449" s="40">
        <v>100</v>
      </c>
      <c r="H449" s="41">
        <f>+'[1]HÀNG BÁN HỌP XĐ GIÁ'!$F$221</f>
        <v>56000</v>
      </c>
      <c r="I449" s="31">
        <f t="shared" si="58"/>
        <v>5600000</v>
      </c>
      <c r="J449" s="32">
        <f t="shared" si="61"/>
        <v>44800</v>
      </c>
      <c r="K449" s="32">
        <f t="shared" si="59"/>
        <v>4480000</v>
      </c>
    </row>
    <row r="450" spans="1:11" ht="39.950000000000003" customHeight="1" x14ac:dyDescent="0.25">
      <c r="A450" s="27">
        <f t="shared" si="60"/>
        <v>106</v>
      </c>
      <c r="B450" s="82"/>
      <c r="C450" s="82"/>
      <c r="D450" s="37" t="s">
        <v>171</v>
      </c>
      <c r="E450" s="38" t="s">
        <v>627</v>
      </c>
      <c r="F450" s="39" t="s">
        <v>20</v>
      </c>
      <c r="G450" s="40">
        <v>150</v>
      </c>
      <c r="H450" s="41">
        <f>+'[1]HÀNG BÁN HỌP XĐ GIÁ'!$F$222</f>
        <v>21000</v>
      </c>
      <c r="I450" s="31">
        <f t="shared" si="58"/>
        <v>3150000</v>
      </c>
      <c r="J450" s="32">
        <f t="shared" si="61"/>
        <v>16800</v>
      </c>
      <c r="K450" s="32">
        <f t="shared" si="59"/>
        <v>2520000</v>
      </c>
    </row>
    <row r="451" spans="1:11" ht="39.950000000000003" customHeight="1" x14ac:dyDescent="0.25">
      <c r="A451" s="27">
        <f t="shared" si="60"/>
        <v>107</v>
      </c>
      <c r="B451" s="82"/>
      <c r="C451" s="82"/>
      <c r="D451" s="37" t="s">
        <v>171</v>
      </c>
      <c r="E451" s="38" t="s">
        <v>628</v>
      </c>
      <c r="F451" s="39" t="s">
        <v>20</v>
      </c>
      <c r="G451" s="40">
        <v>80</v>
      </c>
      <c r="H451" s="41">
        <f>+'[1]HÀNG BÁN HỌP XĐ GIÁ'!$F$223</f>
        <v>21000</v>
      </c>
      <c r="I451" s="31">
        <f t="shared" si="58"/>
        <v>1680000</v>
      </c>
      <c r="J451" s="32">
        <f t="shared" si="61"/>
        <v>16800</v>
      </c>
      <c r="K451" s="32">
        <f t="shared" si="59"/>
        <v>1344000</v>
      </c>
    </row>
    <row r="452" spans="1:11" ht="39.950000000000003" customHeight="1" x14ac:dyDescent="0.25">
      <c r="A452" s="27">
        <f t="shared" si="60"/>
        <v>108</v>
      </c>
      <c r="B452" s="82"/>
      <c r="C452" s="82"/>
      <c r="D452" s="37" t="s">
        <v>171</v>
      </c>
      <c r="E452" s="38" t="s">
        <v>629</v>
      </c>
      <c r="F452" s="39" t="s">
        <v>20</v>
      </c>
      <c r="G452" s="40">
        <v>200</v>
      </c>
      <c r="H452" s="41">
        <f>+'[1]HÀNG BÁN HỌP XĐ GIÁ'!$F$224</f>
        <v>14000</v>
      </c>
      <c r="I452" s="31">
        <f t="shared" si="58"/>
        <v>2800000</v>
      </c>
      <c r="J452" s="32">
        <f t="shared" si="61"/>
        <v>11200</v>
      </c>
      <c r="K452" s="32">
        <f t="shared" si="59"/>
        <v>2240000</v>
      </c>
    </row>
    <row r="453" spans="1:11" ht="39.950000000000003" customHeight="1" x14ac:dyDescent="0.25">
      <c r="A453" s="27">
        <f t="shared" si="60"/>
        <v>109</v>
      </c>
      <c r="B453" s="82"/>
      <c r="C453" s="82"/>
      <c r="D453" s="37" t="s">
        <v>630</v>
      </c>
      <c r="E453" s="38" t="s">
        <v>631</v>
      </c>
      <c r="F453" s="39" t="s">
        <v>20</v>
      </c>
      <c r="G453" s="40">
        <v>120</v>
      </c>
      <c r="H453" s="41">
        <f>+'[1]HÀNG BÁN HỌP XĐ GIÁ'!$F$225</f>
        <v>44000</v>
      </c>
      <c r="I453" s="31">
        <f t="shared" si="58"/>
        <v>5280000</v>
      </c>
      <c r="J453" s="32">
        <f t="shared" si="61"/>
        <v>35200</v>
      </c>
      <c r="K453" s="32">
        <f t="shared" si="59"/>
        <v>4224000</v>
      </c>
    </row>
    <row r="454" spans="1:11" ht="39.950000000000003" customHeight="1" x14ac:dyDescent="0.25">
      <c r="A454" s="27">
        <f t="shared" si="60"/>
        <v>110</v>
      </c>
      <c r="B454" s="82"/>
      <c r="C454" s="82"/>
      <c r="D454" s="37" t="s">
        <v>26</v>
      </c>
      <c r="E454" s="38" t="s">
        <v>632</v>
      </c>
      <c r="F454" s="39" t="s">
        <v>42</v>
      </c>
      <c r="G454" s="40">
        <v>50</v>
      </c>
      <c r="H454" s="41">
        <f>+'[1]HÀNG BÁN HỌP XĐ GIÁ'!$F$226</f>
        <v>140000</v>
      </c>
      <c r="I454" s="31">
        <f t="shared" si="58"/>
        <v>7000000</v>
      </c>
      <c r="J454" s="32">
        <f t="shared" si="61"/>
        <v>112000</v>
      </c>
      <c r="K454" s="32">
        <f t="shared" si="59"/>
        <v>5600000</v>
      </c>
    </row>
    <row r="455" spans="1:11" ht="39.950000000000003" customHeight="1" x14ac:dyDescent="0.25">
      <c r="A455" s="27">
        <f t="shared" si="60"/>
        <v>111</v>
      </c>
      <c r="B455" s="82"/>
      <c r="C455" s="82"/>
      <c r="D455" s="37" t="s">
        <v>633</v>
      </c>
      <c r="E455" s="38" t="s">
        <v>634</v>
      </c>
      <c r="F455" s="39" t="s">
        <v>20</v>
      </c>
      <c r="G455" s="40">
        <v>800</v>
      </c>
      <c r="H455" s="41">
        <f>+'[1]HÀNG BÁN HỌP XĐ GIÁ'!$F$227</f>
        <v>20000</v>
      </c>
      <c r="I455" s="31">
        <f t="shared" si="58"/>
        <v>16000000</v>
      </c>
      <c r="J455" s="32">
        <f t="shared" si="61"/>
        <v>16000</v>
      </c>
      <c r="K455" s="32">
        <f t="shared" si="59"/>
        <v>12800000</v>
      </c>
    </row>
    <row r="456" spans="1:11" ht="39.950000000000003" customHeight="1" x14ac:dyDescent="0.25">
      <c r="A456" s="27">
        <f t="shared" si="60"/>
        <v>112</v>
      </c>
      <c r="B456" s="82"/>
      <c r="C456" s="82"/>
      <c r="D456" s="37" t="s">
        <v>635</v>
      </c>
      <c r="E456" s="38" t="s">
        <v>636</v>
      </c>
      <c r="F456" s="39" t="s">
        <v>20</v>
      </c>
      <c r="G456" s="40">
        <v>300</v>
      </c>
      <c r="H456" s="41">
        <f>+'[1]HÀNG BÁN HỌP XĐ GIÁ'!$F$228</f>
        <v>14000</v>
      </c>
      <c r="I456" s="31">
        <f t="shared" si="58"/>
        <v>4200000</v>
      </c>
      <c r="J456" s="32">
        <f t="shared" si="61"/>
        <v>11200</v>
      </c>
      <c r="K456" s="32">
        <f t="shared" si="59"/>
        <v>3360000</v>
      </c>
    </row>
    <row r="457" spans="1:11" ht="39.950000000000003" customHeight="1" x14ac:dyDescent="0.25">
      <c r="A457" s="27">
        <f t="shared" si="60"/>
        <v>113</v>
      </c>
      <c r="B457" s="82"/>
      <c r="C457" s="82"/>
      <c r="D457" s="37" t="s">
        <v>637</v>
      </c>
      <c r="E457" s="38" t="s">
        <v>638</v>
      </c>
      <c r="F457" s="39" t="s">
        <v>20</v>
      </c>
      <c r="G457" s="40">
        <v>400</v>
      </c>
      <c r="H457" s="41">
        <f>+'[1]HÀNG BÁN HỌP XĐ GIÁ'!$F$229</f>
        <v>20000</v>
      </c>
      <c r="I457" s="31">
        <f t="shared" si="58"/>
        <v>8000000</v>
      </c>
      <c r="J457" s="32">
        <f t="shared" si="61"/>
        <v>16000</v>
      </c>
      <c r="K457" s="32">
        <f t="shared" si="59"/>
        <v>6400000</v>
      </c>
    </row>
    <row r="458" spans="1:11" ht="39.950000000000003" customHeight="1" x14ac:dyDescent="0.25">
      <c r="A458" s="27">
        <f t="shared" si="60"/>
        <v>114</v>
      </c>
      <c r="B458" s="82"/>
      <c r="C458" s="82"/>
      <c r="D458" s="37" t="s">
        <v>639</v>
      </c>
      <c r="E458" s="38" t="s">
        <v>640</v>
      </c>
      <c r="F458" s="39" t="s">
        <v>20</v>
      </c>
      <c r="G458" s="40">
        <v>180</v>
      </c>
      <c r="H458" s="41">
        <f>+'[1]HÀNG BÁN HỌP XĐ GIÁ'!$F$230</f>
        <v>49000</v>
      </c>
      <c r="I458" s="31">
        <f t="shared" si="58"/>
        <v>8820000</v>
      </c>
      <c r="J458" s="32">
        <f t="shared" si="61"/>
        <v>39200</v>
      </c>
      <c r="K458" s="32">
        <f t="shared" si="59"/>
        <v>7056000</v>
      </c>
    </row>
    <row r="459" spans="1:11" ht="39.950000000000003" customHeight="1" x14ac:dyDescent="0.25">
      <c r="A459" s="27">
        <f t="shared" si="60"/>
        <v>115</v>
      </c>
      <c r="B459" s="82"/>
      <c r="C459" s="82"/>
      <c r="D459" s="37" t="s">
        <v>639</v>
      </c>
      <c r="E459" s="38" t="s">
        <v>641</v>
      </c>
      <c r="F459" s="39" t="s">
        <v>20</v>
      </c>
      <c r="G459" s="40">
        <v>30</v>
      </c>
      <c r="H459" s="41">
        <f>+'[1]HÀNG BÁN HỌP XĐ GIÁ'!$F$231</f>
        <v>49000</v>
      </c>
      <c r="I459" s="31">
        <f t="shared" si="58"/>
        <v>1470000</v>
      </c>
      <c r="J459" s="32">
        <f t="shared" si="61"/>
        <v>39200</v>
      </c>
      <c r="K459" s="32">
        <f t="shared" si="59"/>
        <v>1176000</v>
      </c>
    </row>
    <row r="460" spans="1:11" ht="39.950000000000003" customHeight="1" x14ac:dyDescent="0.25">
      <c r="A460" s="27">
        <f t="shared" si="60"/>
        <v>116</v>
      </c>
      <c r="B460" s="82"/>
      <c r="C460" s="82"/>
      <c r="D460" s="37" t="s">
        <v>642</v>
      </c>
      <c r="E460" s="38" t="s">
        <v>643</v>
      </c>
      <c r="F460" s="39" t="s">
        <v>28</v>
      </c>
      <c r="G460" s="40">
        <v>50</v>
      </c>
      <c r="H460" s="41">
        <f>+'[1]HÀNG BÁN HỌP XĐ GIÁ'!$F$232</f>
        <v>210000</v>
      </c>
      <c r="I460" s="31">
        <f t="shared" ref="I460:I465" si="62">G460*H460</f>
        <v>10500000</v>
      </c>
      <c r="J460" s="32">
        <f t="shared" si="61"/>
        <v>168000</v>
      </c>
      <c r="K460" s="32">
        <f t="shared" ref="K460:K465" si="63">G460*J460</f>
        <v>8400000</v>
      </c>
    </row>
    <row r="461" spans="1:11" ht="39.950000000000003" customHeight="1" x14ac:dyDescent="0.25">
      <c r="A461" s="27">
        <f t="shared" si="60"/>
        <v>117</v>
      </c>
      <c r="B461" s="82"/>
      <c r="C461" s="82"/>
      <c r="D461" s="37" t="s">
        <v>644</v>
      </c>
      <c r="E461" s="38" t="s">
        <v>645</v>
      </c>
      <c r="F461" s="39" t="s">
        <v>28</v>
      </c>
      <c r="G461" s="40">
        <v>120</v>
      </c>
      <c r="H461" s="41">
        <f>+'[1]HÀNG BÁN HỌP XĐ GIÁ'!$F$233</f>
        <v>63000</v>
      </c>
      <c r="I461" s="31">
        <f t="shared" si="62"/>
        <v>7560000</v>
      </c>
      <c r="J461" s="32">
        <f t="shared" si="61"/>
        <v>50400</v>
      </c>
      <c r="K461" s="32">
        <f t="shared" si="63"/>
        <v>6048000</v>
      </c>
    </row>
    <row r="462" spans="1:11" ht="39.950000000000003" customHeight="1" x14ac:dyDescent="0.25">
      <c r="A462" s="27">
        <f t="shared" si="60"/>
        <v>118</v>
      </c>
      <c r="B462" s="47" t="s">
        <v>646</v>
      </c>
      <c r="C462" s="47" t="s">
        <v>19</v>
      </c>
      <c r="D462" s="37" t="s">
        <v>647</v>
      </c>
      <c r="E462" s="38" t="s">
        <v>648</v>
      </c>
      <c r="F462" s="39" t="s">
        <v>21</v>
      </c>
      <c r="G462" s="40">
        <v>240</v>
      </c>
      <c r="H462" s="41">
        <f>+'[1]HÀNG BÁN HỌP XĐ GIÁ'!$F$234</f>
        <v>35000</v>
      </c>
      <c r="I462" s="31">
        <f t="shared" si="62"/>
        <v>8400000</v>
      </c>
      <c r="J462" s="32">
        <f t="shared" si="61"/>
        <v>28000</v>
      </c>
      <c r="K462" s="32">
        <f t="shared" si="63"/>
        <v>6720000</v>
      </c>
    </row>
    <row r="463" spans="1:11" ht="84.75" customHeight="1" x14ac:dyDescent="0.25">
      <c r="A463" s="27">
        <f t="shared" si="60"/>
        <v>119</v>
      </c>
      <c r="B463" s="82" t="s">
        <v>660</v>
      </c>
      <c r="C463" s="82" t="s">
        <v>23</v>
      </c>
      <c r="D463" s="37" t="s">
        <v>661</v>
      </c>
      <c r="E463" s="38" t="s">
        <v>662</v>
      </c>
      <c r="F463" s="39" t="s">
        <v>32</v>
      </c>
      <c r="G463" s="40">
        <v>10</v>
      </c>
      <c r="H463" s="41">
        <f>+'[1]HÀNG BÁN HỌP XĐ GIÁ'!$F$241</f>
        <v>112000</v>
      </c>
      <c r="I463" s="31">
        <f t="shared" si="62"/>
        <v>1120000</v>
      </c>
      <c r="J463" s="32">
        <f t="shared" si="61"/>
        <v>89600</v>
      </c>
      <c r="K463" s="32">
        <f t="shared" si="63"/>
        <v>896000</v>
      </c>
    </row>
    <row r="464" spans="1:11" ht="94.5" customHeight="1" x14ac:dyDescent="0.25">
      <c r="A464" s="27">
        <f t="shared" si="60"/>
        <v>120</v>
      </c>
      <c r="B464" s="82"/>
      <c r="C464" s="82"/>
      <c r="D464" s="37" t="s">
        <v>661</v>
      </c>
      <c r="E464" s="38" t="s">
        <v>663</v>
      </c>
      <c r="F464" s="39" t="s">
        <v>32</v>
      </c>
      <c r="G464" s="40">
        <v>10</v>
      </c>
      <c r="H464" s="41">
        <f>+'[1]HÀNG BÁN HỌP XĐ GIÁ'!$F$242</f>
        <v>112000</v>
      </c>
      <c r="I464" s="31">
        <f t="shared" si="62"/>
        <v>1120000</v>
      </c>
      <c r="J464" s="32">
        <f t="shared" si="61"/>
        <v>89600</v>
      </c>
      <c r="K464" s="32">
        <f t="shared" si="63"/>
        <v>896000</v>
      </c>
    </row>
    <row r="465" spans="1:11" ht="54.75" customHeight="1" x14ac:dyDescent="0.25">
      <c r="A465" s="27">
        <f t="shared" si="60"/>
        <v>121</v>
      </c>
      <c r="B465" s="47" t="s">
        <v>666</v>
      </c>
      <c r="C465" s="47" t="s">
        <v>23</v>
      </c>
      <c r="D465" s="37" t="s">
        <v>667</v>
      </c>
      <c r="E465" s="38"/>
      <c r="F465" s="39" t="s">
        <v>668</v>
      </c>
      <c r="G465" s="40">
        <v>18</v>
      </c>
      <c r="H465" s="41">
        <f>+'[1]HÀNG BÁN HỌP XĐ GIÁ'!$F$244</f>
        <v>85000</v>
      </c>
      <c r="I465" s="31">
        <f t="shared" si="62"/>
        <v>1530000</v>
      </c>
      <c r="J465" s="32">
        <f t="shared" ref="J465" si="64">H465-(H465*20%)</f>
        <v>68000</v>
      </c>
      <c r="K465" s="32">
        <f t="shared" si="63"/>
        <v>1224000</v>
      </c>
    </row>
    <row r="466" spans="1:11" s="12" customFormat="1" ht="18.75" customHeight="1" x14ac:dyDescent="0.25">
      <c r="A466" s="69"/>
      <c r="B466" s="70" t="s">
        <v>765</v>
      </c>
      <c r="C466" s="70"/>
      <c r="D466" s="70"/>
      <c r="E466" s="71"/>
      <c r="F466" s="71"/>
      <c r="G466" s="69"/>
      <c r="H466" s="69"/>
      <c r="I466" s="69"/>
      <c r="J466" s="69"/>
      <c r="K466" s="72">
        <f>SUM(K467:K512)</f>
        <v>275935000</v>
      </c>
    </row>
    <row r="467" spans="1:11" ht="39.950000000000003" customHeight="1" x14ac:dyDescent="0.25">
      <c r="A467" s="27">
        <v>1</v>
      </c>
      <c r="B467" s="83" t="s">
        <v>766</v>
      </c>
      <c r="C467" s="83" t="s">
        <v>18</v>
      </c>
      <c r="D467" s="28" t="s">
        <v>767</v>
      </c>
      <c r="E467" s="28"/>
      <c r="F467" s="29" t="s">
        <v>21</v>
      </c>
      <c r="G467" s="29">
        <v>50</v>
      </c>
      <c r="H467" s="30">
        <v>240000</v>
      </c>
      <c r="I467" s="32">
        <f>G467*H467</f>
        <v>12000000</v>
      </c>
      <c r="J467" s="30">
        <v>240000</v>
      </c>
      <c r="K467" s="32">
        <f>G467*J467</f>
        <v>12000000</v>
      </c>
    </row>
    <row r="468" spans="1:11" ht="39.950000000000003" customHeight="1" x14ac:dyDescent="0.25">
      <c r="A468" s="27">
        <f>A467+1</f>
        <v>2</v>
      </c>
      <c r="B468" s="83"/>
      <c r="C468" s="83"/>
      <c r="D468" s="28" t="s">
        <v>768</v>
      </c>
      <c r="E468" s="28"/>
      <c r="F468" s="29" t="s">
        <v>21</v>
      </c>
      <c r="G468" s="29">
        <v>40</v>
      </c>
      <c r="H468" s="30">
        <v>100000</v>
      </c>
      <c r="I468" s="32">
        <f>G468*H468</f>
        <v>4000000</v>
      </c>
      <c r="J468" s="30">
        <v>100000</v>
      </c>
      <c r="K468" s="32">
        <f t="shared" ref="K468:K512" si="65">G468*J468</f>
        <v>4000000</v>
      </c>
    </row>
    <row r="469" spans="1:11" ht="39.950000000000003" customHeight="1" x14ac:dyDescent="0.25">
      <c r="A469" s="27">
        <f t="shared" ref="A469:A512" si="66">A468+1</f>
        <v>3</v>
      </c>
      <c r="B469" s="83"/>
      <c r="C469" s="83"/>
      <c r="D469" s="28" t="s">
        <v>769</v>
      </c>
      <c r="E469" s="28"/>
      <c r="F469" s="29" t="s">
        <v>21</v>
      </c>
      <c r="G469" s="29">
        <v>200</v>
      </c>
      <c r="H469" s="30">
        <v>50000</v>
      </c>
      <c r="I469" s="32">
        <f>G469*H469</f>
        <v>10000000</v>
      </c>
      <c r="J469" s="30">
        <v>50000</v>
      </c>
      <c r="K469" s="32">
        <f t="shared" si="65"/>
        <v>10000000</v>
      </c>
    </row>
    <row r="470" spans="1:11" ht="64.5" customHeight="1" x14ac:dyDescent="0.25">
      <c r="A470" s="27">
        <f t="shared" si="66"/>
        <v>4</v>
      </c>
      <c r="B470" s="61" t="s">
        <v>770</v>
      </c>
      <c r="C470" s="61" t="s">
        <v>18</v>
      </c>
      <c r="D470" s="28" t="s">
        <v>771</v>
      </c>
      <c r="E470" s="28"/>
      <c r="F470" s="45" t="s">
        <v>30</v>
      </c>
      <c r="G470" s="30">
        <v>60</v>
      </c>
      <c r="H470" s="30">
        <v>60000</v>
      </c>
      <c r="I470" s="46">
        <f>G470*H470</f>
        <v>3600000</v>
      </c>
      <c r="J470" s="30">
        <v>60000</v>
      </c>
      <c r="K470" s="32">
        <f t="shared" si="65"/>
        <v>3600000</v>
      </c>
    </row>
    <row r="471" spans="1:11" ht="39.950000000000003" customHeight="1" x14ac:dyDescent="0.25">
      <c r="A471" s="27">
        <f t="shared" si="66"/>
        <v>5</v>
      </c>
      <c r="B471" s="82" t="s">
        <v>772</v>
      </c>
      <c r="C471" s="82" t="s">
        <v>18</v>
      </c>
      <c r="D471" s="28" t="s">
        <v>773</v>
      </c>
      <c r="E471" s="28"/>
      <c r="F471" s="45" t="s">
        <v>21</v>
      </c>
      <c r="G471" s="30">
        <v>20</v>
      </c>
      <c r="H471" s="30">
        <v>280000</v>
      </c>
      <c r="I471" s="46">
        <f t="shared" ref="I471:I479" si="67">G471*H471</f>
        <v>5600000</v>
      </c>
      <c r="J471" s="30">
        <v>280000</v>
      </c>
      <c r="K471" s="32">
        <f t="shared" si="65"/>
        <v>5600000</v>
      </c>
    </row>
    <row r="472" spans="1:11" ht="39.950000000000003" customHeight="1" x14ac:dyDescent="0.25">
      <c r="A472" s="27">
        <f t="shared" si="66"/>
        <v>6</v>
      </c>
      <c r="B472" s="82"/>
      <c r="C472" s="82"/>
      <c r="D472" s="28" t="s">
        <v>774</v>
      </c>
      <c r="E472" s="28"/>
      <c r="F472" s="45" t="s">
        <v>21</v>
      </c>
      <c r="G472" s="30">
        <v>10</v>
      </c>
      <c r="H472" s="30">
        <v>300000</v>
      </c>
      <c r="I472" s="46">
        <f t="shared" si="67"/>
        <v>3000000</v>
      </c>
      <c r="J472" s="30">
        <v>300000</v>
      </c>
      <c r="K472" s="32">
        <f t="shared" si="65"/>
        <v>3000000</v>
      </c>
    </row>
    <row r="473" spans="1:11" ht="66" customHeight="1" x14ac:dyDescent="0.25">
      <c r="A473" s="27">
        <f t="shared" si="66"/>
        <v>7</v>
      </c>
      <c r="B473" s="68" t="s">
        <v>775</v>
      </c>
      <c r="C473" s="68" t="s">
        <v>19</v>
      </c>
      <c r="D473" s="28" t="s">
        <v>776</v>
      </c>
      <c r="E473" s="28"/>
      <c r="F473" s="45" t="s">
        <v>21</v>
      </c>
      <c r="G473" s="30">
        <v>340</v>
      </c>
      <c r="H473" s="30">
        <v>55000</v>
      </c>
      <c r="I473" s="46">
        <f t="shared" si="67"/>
        <v>18700000</v>
      </c>
      <c r="J473" s="30">
        <v>55000</v>
      </c>
      <c r="K473" s="32">
        <f t="shared" si="65"/>
        <v>18700000</v>
      </c>
    </row>
    <row r="474" spans="1:11" ht="39.950000000000003" customHeight="1" x14ac:dyDescent="0.25">
      <c r="A474" s="27">
        <f t="shared" si="66"/>
        <v>8</v>
      </c>
      <c r="B474" s="82" t="s">
        <v>777</v>
      </c>
      <c r="C474" s="82" t="s">
        <v>19</v>
      </c>
      <c r="D474" s="28" t="s">
        <v>778</v>
      </c>
      <c r="E474" s="28"/>
      <c r="F474" s="45" t="s">
        <v>21</v>
      </c>
      <c r="G474" s="30">
        <v>220</v>
      </c>
      <c r="H474" s="30">
        <v>5000</v>
      </c>
      <c r="I474" s="46">
        <f t="shared" si="67"/>
        <v>1100000</v>
      </c>
      <c r="J474" s="30">
        <v>5000</v>
      </c>
      <c r="K474" s="32">
        <f t="shared" si="65"/>
        <v>1100000</v>
      </c>
    </row>
    <row r="475" spans="1:11" ht="39.950000000000003" customHeight="1" x14ac:dyDescent="0.25">
      <c r="A475" s="27">
        <f t="shared" si="66"/>
        <v>9</v>
      </c>
      <c r="B475" s="82"/>
      <c r="C475" s="82"/>
      <c r="D475" s="28" t="s">
        <v>779</v>
      </c>
      <c r="E475" s="28"/>
      <c r="F475" s="45" t="s">
        <v>21</v>
      </c>
      <c r="G475" s="30">
        <v>950</v>
      </c>
      <c r="H475" s="30">
        <v>5000</v>
      </c>
      <c r="I475" s="46">
        <f t="shared" si="67"/>
        <v>4750000</v>
      </c>
      <c r="J475" s="30">
        <v>5000</v>
      </c>
      <c r="K475" s="32">
        <f t="shared" si="65"/>
        <v>4750000</v>
      </c>
    </row>
    <row r="476" spans="1:11" ht="39.950000000000003" customHeight="1" x14ac:dyDescent="0.25">
      <c r="A476" s="27">
        <f t="shared" si="66"/>
        <v>10</v>
      </c>
      <c r="B476" s="61" t="s">
        <v>780</v>
      </c>
      <c r="C476" s="61" t="s">
        <v>19</v>
      </c>
      <c r="D476" s="28" t="s">
        <v>781</v>
      </c>
      <c r="E476" s="28"/>
      <c r="F476" s="45" t="s">
        <v>21</v>
      </c>
      <c r="G476" s="30">
        <v>210</v>
      </c>
      <c r="H476" s="30">
        <v>85000</v>
      </c>
      <c r="I476" s="46">
        <f t="shared" si="67"/>
        <v>17850000</v>
      </c>
      <c r="J476" s="30">
        <v>85000</v>
      </c>
      <c r="K476" s="32">
        <f t="shared" si="65"/>
        <v>17850000</v>
      </c>
    </row>
    <row r="477" spans="1:11" ht="39.950000000000003" customHeight="1" x14ac:dyDescent="0.25">
      <c r="A477" s="27">
        <f t="shared" si="66"/>
        <v>11</v>
      </c>
      <c r="B477" s="82" t="s">
        <v>782</v>
      </c>
      <c r="C477" s="82" t="s">
        <v>19</v>
      </c>
      <c r="D477" s="28" t="s">
        <v>779</v>
      </c>
      <c r="E477" s="28"/>
      <c r="F477" s="45" t="s">
        <v>21</v>
      </c>
      <c r="G477" s="30">
        <v>13</v>
      </c>
      <c r="H477" s="30">
        <v>30000</v>
      </c>
      <c r="I477" s="46">
        <f t="shared" si="67"/>
        <v>390000</v>
      </c>
      <c r="J477" s="30">
        <v>30000</v>
      </c>
      <c r="K477" s="32">
        <f t="shared" si="65"/>
        <v>390000</v>
      </c>
    </row>
    <row r="478" spans="1:11" ht="39.950000000000003" customHeight="1" x14ac:dyDescent="0.25">
      <c r="A478" s="27">
        <f t="shared" si="66"/>
        <v>12</v>
      </c>
      <c r="B478" s="82"/>
      <c r="C478" s="82"/>
      <c r="D478" s="28" t="s">
        <v>783</v>
      </c>
      <c r="E478" s="28"/>
      <c r="F478" s="45" t="s">
        <v>30</v>
      </c>
      <c r="G478" s="30">
        <v>13</v>
      </c>
      <c r="H478" s="30">
        <v>30000</v>
      </c>
      <c r="I478" s="46">
        <f t="shared" si="67"/>
        <v>390000</v>
      </c>
      <c r="J478" s="30">
        <v>30000</v>
      </c>
      <c r="K478" s="32">
        <f t="shared" si="65"/>
        <v>390000</v>
      </c>
    </row>
    <row r="479" spans="1:11" ht="39.950000000000003" customHeight="1" x14ac:dyDescent="0.25">
      <c r="A479" s="27">
        <f t="shared" si="66"/>
        <v>13</v>
      </c>
      <c r="B479" s="68" t="s">
        <v>784</v>
      </c>
      <c r="C479" s="61" t="s">
        <v>19</v>
      </c>
      <c r="D479" s="28" t="s">
        <v>785</v>
      </c>
      <c r="E479" s="28" t="s">
        <v>786</v>
      </c>
      <c r="F479" s="45" t="s">
        <v>21</v>
      </c>
      <c r="G479" s="30">
        <v>135</v>
      </c>
      <c r="H479" s="30">
        <v>70000</v>
      </c>
      <c r="I479" s="46">
        <f t="shared" si="67"/>
        <v>9450000</v>
      </c>
      <c r="J479" s="30">
        <v>70000</v>
      </c>
      <c r="K479" s="32">
        <f t="shared" si="65"/>
        <v>9450000</v>
      </c>
    </row>
    <row r="480" spans="1:11" ht="39.950000000000003" customHeight="1" x14ac:dyDescent="0.25">
      <c r="A480" s="27">
        <f t="shared" si="66"/>
        <v>14</v>
      </c>
      <c r="B480" s="82" t="s">
        <v>787</v>
      </c>
      <c r="C480" s="82" t="s">
        <v>19</v>
      </c>
      <c r="D480" s="28" t="s">
        <v>788</v>
      </c>
      <c r="E480" s="28" t="s">
        <v>789</v>
      </c>
      <c r="F480" s="45" t="s">
        <v>21</v>
      </c>
      <c r="G480" s="30">
        <v>95</v>
      </c>
      <c r="H480" s="30">
        <v>110000</v>
      </c>
      <c r="I480" s="46">
        <f>G480*H480</f>
        <v>10450000</v>
      </c>
      <c r="J480" s="30">
        <v>110000</v>
      </c>
      <c r="K480" s="32">
        <f t="shared" si="65"/>
        <v>10450000</v>
      </c>
    </row>
    <row r="481" spans="1:11" ht="39.950000000000003" customHeight="1" x14ac:dyDescent="0.25">
      <c r="A481" s="27">
        <f t="shared" si="66"/>
        <v>15</v>
      </c>
      <c r="B481" s="82"/>
      <c r="C481" s="82"/>
      <c r="D481" s="28" t="s">
        <v>790</v>
      </c>
      <c r="E481" s="28" t="s">
        <v>791</v>
      </c>
      <c r="F481" s="29" t="s">
        <v>21</v>
      </c>
      <c r="G481" s="30">
        <v>23</v>
      </c>
      <c r="H481" s="30">
        <v>80000</v>
      </c>
      <c r="I481" s="46">
        <f t="shared" ref="I481:I512" si="68">G481*H481</f>
        <v>1840000</v>
      </c>
      <c r="J481" s="30">
        <v>80000</v>
      </c>
      <c r="K481" s="32">
        <f t="shared" si="65"/>
        <v>1840000</v>
      </c>
    </row>
    <row r="482" spans="1:11" ht="39.950000000000003" customHeight="1" x14ac:dyDescent="0.25">
      <c r="A482" s="27">
        <f t="shared" si="66"/>
        <v>16</v>
      </c>
      <c r="B482" s="42" t="s">
        <v>792</v>
      </c>
      <c r="C482" s="42" t="s">
        <v>19</v>
      </c>
      <c r="D482" s="28" t="s">
        <v>793</v>
      </c>
      <c r="E482" s="28"/>
      <c r="F482" s="29" t="s">
        <v>21</v>
      </c>
      <c r="G482" s="30">
        <v>1730</v>
      </c>
      <c r="H482" s="30">
        <v>40000</v>
      </c>
      <c r="I482" s="46">
        <f t="shared" si="68"/>
        <v>69200000</v>
      </c>
      <c r="J482" s="30">
        <v>40000</v>
      </c>
      <c r="K482" s="32">
        <f t="shared" si="65"/>
        <v>69200000</v>
      </c>
    </row>
    <row r="483" spans="1:11" ht="39.950000000000003" customHeight="1" x14ac:dyDescent="0.25">
      <c r="A483" s="27">
        <f t="shared" si="66"/>
        <v>17</v>
      </c>
      <c r="B483" s="42" t="s">
        <v>794</v>
      </c>
      <c r="C483" s="42" t="s">
        <v>19</v>
      </c>
      <c r="D483" s="28" t="s">
        <v>795</v>
      </c>
      <c r="E483" s="28"/>
      <c r="F483" s="29" t="s">
        <v>21</v>
      </c>
      <c r="G483" s="30">
        <v>1560</v>
      </c>
      <c r="H483" s="30">
        <v>40000</v>
      </c>
      <c r="I483" s="46">
        <f t="shared" si="68"/>
        <v>62400000</v>
      </c>
      <c r="J483" s="30">
        <v>40000</v>
      </c>
      <c r="K483" s="32">
        <f t="shared" si="65"/>
        <v>62400000</v>
      </c>
    </row>
    <row r="484" spans="1:11" ht="51" customHeight="1" x14ac:dyDescent="0.25">
      <c r="A484" s="27">
        <f t="shared" si="66"/>
        <v>18</v>
      </c>
      <c r="B484" s="88" t="s">
        <v>796</v>
      </c>
      <c r="C484" s="88" t="s">
        <v>19</v>
      </c>
      <c r="D484" s="28" t="s">
        <v>797</v>
      </c>
      <c r="E484" s="28" t="s">
        <v>798</v>
      </c>
      <c r="F484" s="29" t="s">
        <v>20</v>
      </c>
      <c r="G484" s="30">
        <v>1</v>
      </c>
      <c r="H484" s="30">
        <v>2310000</v>
      </c>
      <c r="I484" s="46">
        <f t="shared" si="68"/>
        <v>2310000</v>
      </c>
      <c r="J484" s="30">
        <v>2310000</v>
      </c>
      <c r="K484" s="32">
        <f t="shared" si="65"/>
        <v>2310000</v>
      </c>
    </row>
    <row r="485" spans="1:11" ht="39.950000000000003" customHeight="1" x14ac:dyDescent="0.25">
      <c r="A485" s="27">
        <f t="shared" si="66"/>
        <v>19</v>
      </c>
      <c r="B485" s="88"/>
      <c r="C485" s="88"/>
      <c r="D485" s="28" t="s">
        <v>799</v>
      </c>
      <c r="E485" s="28" t="s">
        <v>800</v>
      </c>
      <c r="F485" s="29" t="s">
        <v>20</v>
      </c>
      <c r="G485" s="30">
        <v>1</v>
      </c>
      <c r="H485" s="30">
        <v>1100000</v>
      </c>
      <c r="I485" s="46">
        <f t="shared" si="68"/>
        <v>1100000</v>
      </c>
      <c r="J485" s="30">
        <v>1100000</v>
      </c>
      <c r="K485" s="32">
        <f t="shared" si="65"/>
        <v>1100000</v>
      </c>
    </row>
    <row r="486" spans="1:11" ht="60.75" customHeight="1" x14ac:dyDescent="0.25">
      <c r="A486" s="27">
        <f t="shared" si="66"/>
        <v>20</v>
      </c>
      <c r="B486" s="88"/>
      <c r="C486" s="88"/>
      <c r="D486" s="28" t="s">
        <v>801</v>
      </c>
      <c r="E486" s="28" t="s">
        <v>802</v>
      </c>
      <c r="F486" s="29" t="s">
        <v>20</v>
      </c>
      <c r="G486" s="30">
        <v>1</v>
      </c>
      <c r="H486" s="30">
        <v>940000</v>
      </c>
      <c r="I486" s="46">
        <f t="shared" si="68"/>
        <v>940000</v>
      </c>
      <c r="J486" s="30">
        <v>940000</v>
      </c>
      <c r="K486" s="32">
        <f t="shared" si="65"/>
        <v>940000</v>
      </c>
    </row>
    <row r="487" spans="1:11" ht="39.950000000000003" customHeight="1" x14ac:dyDescent="0.25">
      <c r="A487" s="27">
        <f t="shared" si="66"/>
        <v>21</v>
      </c>
      <c r="B487" s="88"/>
      <c r="C487" s="88"/>
      <c r="D487" s="28" t="s">
        <v>803</v>
      </c>
      <c r="E487" s="28" t="s">
        <v>804</v>
      </c>
      <c r="F487" s="29" t="s">
        <v>20</v>
      </c>
      <c r="G487" s="30">
        <v>1</v>
      </c>
      <c r="H487" s="30">
        <v>1960000</v>
      </c>
      <c r="I487" s="46">
        <f t="shared" si="68"/>
        <v>1960000</v>
      </c>
      <c r="J487" s="30">
        <v>1960000</v>
      </c>
      <c r="K487" s="32">
        <f t="shared" si="65"/>
        <v>1960000</v>
      </c>
    </row>
    <row r="488" spans="1:11" ht="77.25" customHeight="1" x14ac:dyDescent="0.25">
      <c r="A488" s="27">
        <f t="shared" si="66"/>
        <v>22</v>
      </c>
      <c r="B488" s="88"/>
      <c r="C488" s="88"/>
      <c r="D488" s="28" t="s">
        <v>805</v>
      </c>
      <c r="E488" s="28" t="s">
        <v>806</v>
      </c>
      <c r="F488" s="29" t="s">
        <v>20</v>
      </c>
      <c r="G488" s="30">
        <v>1</v>
      </c>
      <c r="H488" s="30">
        <v>1800000</v>
      </c>
      <c r="I488" s="46">
        <f t="shared" si="68"/>
        <v>1800000</v>
      </c>
      <c r="J488" s="30">
        <v>1800000</v>
      </c>
      <c r="K488" s="32">
        <f t="shared" si="65"/>
        <v>1800000</v>
      </c>
    </row>
    <row r="489" spans="1:11" ht="39.950000000000003" customHeight="1" x14ac:dyDescent="0.25">
      <c r="A489" s="27">
        <f t="shared" si="66"/>
        <v>23</v>
      </c>
      <c r="B489" s="88"/>
      <c r="C489" s="88"/>
      <c r="D489" s="28" t="s">
        <v>807</v>
      </c>
      <c r="E489" s="28" t="s">
        <v>808</v>
      </c>
      <c r="F489" s="29" t="s">
        <v>41</v>
      </c>
      <c r="G489" s="30">
        <v>50</v>
      </c>
      <c r="H489" s="30">
        <v>6000</v>
      </c>
      <c r="I489" s="46">
        <f t="shared" si="68"/>
        <v>300000</v>
      </c>
      <c r="J489" s="30">
        <v>6000</v>
      </c>
      <c r="K489" s="32">
        <f t="shared" si="65"/>
        <v>300000</v>
      </c>
    </row>
    <row r="490" spans="1:11" ht="39.950000000000003" customHeight="1" x14ac:dyDescent="0.25">
      <c r="A490" s="27">
        <f t="shared" si="66"/>
        <v>24</v>
      </c>
      <c r="B490" s="88"/>
      <c r="C490" s="88"/>
      <c r="D490" s="28" t="s">
        <v>809</v>
      </c>
      <c r="E490" s="28" t="s">
        <v>810</v>
      </c>
      <c r="F490" s="29" t="s">
        <v>20</v>
      </c>
      <c r="G490" s="30">
        <v>1</v>
      </c>
      <c r="H490" s="30">
        <v>610000</v>
      </c>
      <c r="I490" s="46">
        <f t="shared" si="68"/>
        <v>610000</v>
      </c>
      <c r="J490" s="30">
        <v>610000</v>
      </c>
      <c r="K490" s="32">
        <f t="shared" si="65"/>
        <v>610000</v>
      </c>
    </row>
    <row r="491" spans="1:11" ht="39.950000000000003" customHeight="1" x14ac:dyDescent="0.25">
      <c r="A491" s="27">
        <f t="shared" si="66"/>
        <v>25</v>
      </c>
      <c r="B491" s="88"/>
      <c r="C491" s="88"/>
      <c r="D491" s="28" t="s">
        <v>811</v>
      </c>
      <c r="E491" s="28" t="s">
        <v>812</v>
      </c>
      <c r="F491" s="29" t="s">
        <v>20</v>
      </c>
      <c r="G491" s="30">
        <v>1</v>
      </c>
      <c r="H491" s="30">
        <v>860000</v>
      </c>
      <c r="I491" s="46">
        <f t="shared" si="68"/>
        <v>860000</v>
      </c>
      <c r="J491" s="30">
        <v>860000</v>
      </c>
      <c r="K491" s="32">
        <f t="shared" si="65"/>
        <v>860000</v>
      </c>
    </row>
    <row r="492" spans="1:11" ht="39.950000000000003" customHeight="1" x14ac:dyDescent="0.25">
      <c r="A492" s="27">
        <f t="shared" si="66"/>
        <v>26</v>
      </c>
      <c r="B492" s="88"/>
      <c r="C492" s="88"/>
      <c r="D492" s="28" t="s">
        <v>813</v>
      </c>
      <c r="E492" s="28" t="s">
        <v>814</v>
      </c>
      <c r="F492" s="29" t="s">
        <v>20</v>
      </c>
      <c r="G492" s="30">
        <v>1</v>
      </c>
      <c r="H492" s="30">
        <v>380000</v>
      </c>
      <c r="I492" s="46">
        <f t="shared" si="68"/>
        <v>380000</v>
      </c>
      <c r="J492" s="30">
        <v>380000</v>
      </c>
      <c r="K492" s="32">
        <f t="shared" si="65"/>
        <v>380000</v>
      </c>
    </row>
    <row r="493" spans="1:11" ht="60" customHeight="1" x14ac:dyDescent="0.25">
      <c r="A493" s="27">
        <f t="shared" si="66"/>
        <v>27</v>
      </c>
      <c r="B493" s="88"/>
      <c r="C493" s="88"/>
      <c r="D493" s="28" t="s">
        <v>815</v>
      </c>
      <c r="E493" s="28" t="s">
        <v>816</v>
      </c>
      <c r="F493" s="29" t="s">
        <v>20</v>
      </c>
      <c r="G493" s="30">
        <v>1</v>
      </c>
      <c r="H493" s="30">
        <v>400000</v>
      </c>
      <c r="I493" s="46">
        <f t="shared" si="68"/>
        <v>400000</v>
      </c>
      <c r="J493" s="30">
        <v>400000</v>
      </c>
      <c r="K493" s="32">
        <f t="shared" si="65"/>
        <v>400000</v>
      </c>
    </row>
    <row r="494" spans="1:11" ht="39.950000000000003" customHeight="1" x14ac:dyDescent="0.25">
      <c r="A494" s="27">
        <f t="shared" si="66"/>
        <v>28</v>
      </c>
      <c r="B494" s="88"/>
      <c r="C494" s="88"/>
      <c r="D494" s="28" t="s">
        <v>817</v>
      </c>
      <c r="E494" s="28"/>
      <c r="F494" s="29" t="s">
        <v>20</v>
      </c>
      <c r="G494" s="30">
        <v>1</v>
      </c>
      <c r="H494" s="30">
        <v>440000</v>
      </c>
      <c r="I494" s="46">
        <f t="shared" si="68"/>
        <v>440000</v>
      </c>
      <c r="J494" s="30">
        <v>440000</v>
      </c>
      <c r="K494" s="32">
        <f t="shared" si="65"/>
        <v>440000</v>
      </c>
    </row>
    <row r="495" spans="1:11" ht="75" customHeight="1" x14ac:dyDescent="0.25">
      <c r="A495" s="27">
        <f t="shared" si="66"/>
        <v>29</v>
      </c>
      <c r="B495" s="88"/>
      <c r="C495" s="88"/>
      <c r="D495" s="28" t="s">
        <v>818</v>
      </c>
      <c r="E495" s="28" t="s">
        <v>819</v>
      </c>
      <c r="F495" s="29" t="s">
        <v>20</v>
      </c>
      <c r="G495" s="30">
        <v>1</v>
      </c>
      <c r="H495" s="30">
        <v>300000</v>
      </c>
      <c r="I495" s="46">
        <f t="shared" si="68"/>
        <v>300000</v>
      </c>
      <c r="J495" s="30">
        <v>300000</v>
      </c>
      <c r="K495" s="32">
        <f t="shared" si="65"/>
        <v>300000</v>
      </c>
    </row>
    <row r="496" spans="1:11" ht="60.75" customHeight="1" x14ac:dyDescent="0.25">
      <c r="A496" s="27">
        <f t="shared" si="66"/>
        <v>30</v>
      </c>
      <c r="B496" s="88"/>
      <c r="C496" s="88"/>
      <c r="D496" s="28" t="s">
        <v>820</v>
      </c>
      <c r="E496" s="28" t="s">
        <v>821</v>
      </c>
      <c r="F496" s="29" t="s">
        <v>20</v>
      </c>
      <c r="G496" s="30">
        <v>1</v>
      </c>
      <c r="H496" s="30">
        <v>380000</v>
      </c>
      <c r="I496" s="46">
        <f t="shared" si="68"/>
        <v>380000</v>
      </c>
      <c r="J496" s="30">
        <v>380000</v>
      </c>
      <c r="K496" s="32">
        <f t="shared" si="65"/>
        <v>380000</v>
      </c>
    </row>
    <row r="497" spans="1:11" ht="71.25" customHeight="1" x14ac:dyDescent="0.25">
      <c r="A497" s="27">
        <f t="shared" si="66"/>
        <v>31</v>
      </c>
      <c r="B497" s="88"/>
      <c r="C497" s="88"/>
      <c r="D497" s="28" t="s">
        <v>822</v>
      </c>
      <c r="E497" s="28" t="s">
        <v>823</v>
      </c>
      <c r="F497" s="29" t="s">
        <v>20</v>
      </c>
      <c r="G497" s="30">
        <v>1</v>
      </c>
      <c r="H497" s="30">
        <v>370000</v>
      </c>
      <c r="I497" s="46">
        <f t="shared" si="68"/>
        <v>370000</v>
      </c>
      <c r="J497" s="30">
        <v>370000</v>
      </c>
      <c r="K497" s="32">
        <f t="shared" si="65"/>
        <v>370000</v>
      </c>
    </row>
    <row r="498" spans="1:11" ht="39.950000000000003" customHeight="1" x14ac:dyDescent="0.25">
      <c r="A498" s="27">
        <f t="shared" si="66"/>
        <v>32</v>
      </c>
      <c r="B498" s="88"/>
      <c r="C498" s="88"/>
      <c r="D498" s="28" t="s">
        <v>824</v>
      </c>
      <c r="E498" s="28" t="s">
        <v>825</v>
      </c>
      <c r="F498" s="29" t="s">
        <v>20</v>
      </c>
      <c r="G498" s="30">
        <v>1</v>
      </c>
      <c r="H498" s="30">
        <v>940000</v>
      </c>
      <c r="I498" s="46">
        <f t="shared" si="68"/>
        <v>940000</v>
      </c>
      <c r="J498" s="30">
        <v>940000</v>
      </c>
      <c r="K498" s="32">
        <f t="shared" si="65"/>
        <v>940000</v>
      </c>
    </row>
    <row r="499" spans="1:11" ht="59.25" customHeight="1" x14ac:dyDescent="0.25">
      <c r="A499" s="27">
        <f t="shared" si="66"/>
        <v>33</v>
      </c>
      <c r="B499" s="88"/>
      <c r="C499" s="88"/>
      <c r="D499" s="28" t="s">
        <v>826</v>
      </c>
      <c r="E499" s="28" t="s">
        <v>827</v>
      </c>
      <c r="F499" s="29" t="s">
        <v>20</v>
      </c>
      <c r="G499" s="30">
        <v>1</v>
      </c>
      <c r="H499" s="30">
        <v>925000</v>
      </c>
      <c r="I499" s="46">
        <f t="shared" si="68"/>
        <v>925000</v>
      </c>
      <c r="J499" s="30">
        <v>925000</v>
      </c>
      <c r="K499" s="32">
        <f t="shared" si="65"/>
        <v>925000</v>
      </c>
    </row>
    <row r="500" spans="1:11" ht="57" customHeight="1" x14ac:dyDescent="0.25">
      <c r="A500" s="27">
        <f t="shared" si="66"/>
        <v>34</v>
      </c>
      <c r="B500" s="88"/>
      <c r="C500" s="88"/>
      <c r="D500" s="28" t="s">
        <v>828</v>
      </c>
      <c r="E500" s="28" t="s">
        <v>829</v>
      </c>
      <c r="F500" s="29" t="s">
        <v>20</v>
      </c>
      <c r="G500" s="30">
        <v>2</v>
      </c>
      <c r="H500" s="30">
        <v>760000</v>
      </c>
      <c r="I500" s="46">
        <f t="shared" si="68"/>
        <v>1520000</v>
      </c>
      <c r="J500" s="30">
        <v>760000</v>
      </c>
      <c r="K500" s="32">
        <f t="shared" si="65"/>
        <v>1520000</v>
      </c>
    </row>
    <row r="501" spans="1:11" ht="75.75" customHeight="1" x14ac:dyDescent="0.25">
      <c r="A501" s="27">
        <f t="shared" si="66"/>
        <v>35</v>
      </c>
      <c r="B501" s="88"/>
      <c r="C501" s="88"/>
      <c r="D501" s="28" t="s">
        <v>830</v>
      </c>
      <c r="E501" s="28" t="s">
        <v>831</v>
      </c>
      <c r="F501" s="29" t="s">
        <v>20</v>
      </c>
      <c r="G501" s="30">
        <v>1</v>
      </c>
      <c r="H501" s="30">
        <v>720000</v>
      </c>
      <c r="I501" s="46">
        <f t="shared" si="68"/>
        <v>720000</v>
      </c>
      <c r="J501" s="30">
        <v>720000</v>
      </c>
      <c r="K501" s="32">
        <f t="shared" si="65"/>
        <v>720000</v>
      </c>
    </row>
    <row r="502" spans="1:11" ht="60" customHeight="1" x14ac:dyDescent="0.25">
      <c r="A502" s="27">
        <f t="shared" si="66"/>
        <v>36</v>
      </c>
      <c r="B502" s="88"/>
      <c r="C502" s="88"/>
      <c r="D502" s="28" t="s">
        <v>832</v>
      </c>
      <c r="E502" s="28" t="s">
        <v>833</v>
      </c>
      <c r="F502" s="29" t="s">
        <v>20</v>
      </c>
      <c r="G502" s="30">
        <v>1</v>
      </c>
      <c r="H502" s="30">
        <v>230000</v>
      </c>
      <c r="I502" s="46">
        <f t="shared" si="68"/>
        <v>230000</v>
      </c>
      <c r="J502" s="30">
        <v>230000</v>
      </c>
      <c r="K502" s="32">
        <f t="shared" si="65"/>
        <v>230000</v>
      </c>
    </row>
    <row r="503" spans="1:11" ht="73.5" customHeight="1" x14ac:dyDescent="0.25">
      <c r="A503" s="27">
        <f t="shared" si="66"/>
        <v>37</v>
      </c>
      <c r="B503" s="88"/>
      <c r="C503" s="88"/>
      <c r="D503" s="28" t="s">
        <v>834</v>
      </c>
      <c r="E503" s="28" t="s">
        <v>835</v>
      </c>
      <c r="F503" s="29" t="s">
        <v>20</v>
      </c>
      <c r="G503" s="30">
        <v>1</v>
      </c>
      <c r="H503" s="30">
        <v>260000</v>
      </c>
      <c r="I503" s="46">
        <f t="shared" si="68"/>
        <v>260000</v>
      </c>
      <c r="J503" s="30">
        <v>260000</v>
      </c>
      <c r="K503" s="32">
        <f t="shared" si="65"/>
        <v>260000</v>
      </c>
    </row>
    <row r="504" spans="1:11" ht="60.75" customHeight="1" x14ac:dyDescent="0.25">
      <c r="A504" s="27">
        <f t="shared" si="66"/>
        <v>38</v>
      </c>
      <c r="B504" s="88"/>
      <c r="C504" s="88"/>
      <c r="D504" s="28" t="s">
        <v>836</v>
      </c>
      <c r="E504" s="28" t="s">
        <v>837</v>
      </c>
      <c r="F504" s="29" t="s">
        <v>20</v>
      </c>
      <c r="G504" s="30">
        <v>1</v>
      </c>
      <c r="H504" s="30">
        <v>300000</v>
      </c>
      <c r="I504" s="46">
        <f t="shared" si="68"/>
        <v>300000</v>
      </c>
      <c r="J504" s="30">
        <v>300000</v>
      </c>
      <c r="K504" s="32">
        <f t="shared" si="65"/>
        <v>300000</v>
      </c>
    </row>
    <row r="505" spans="1:11" ht="70.5" customHeight="1" x14ac:dyDescent="0.25">
      <c r="A505" s="27">
        <f t="shared" si="66"/>
        <v>39</v>
      </c>
      <c r="B505" s="88"/>
      <c r="C505" s="88"/>
      <c r="D505" s="28" t="s">
        <v>838</v>
      </c>
      <c r="E505" s="28" t="s">
        <v>839</v>
      </c>
      <c r="F505" s="29" t="s">
        <v>20</v>
      </c>
      <c r="G505" s="30">
        <v>1</v>
      </c>
      <c r="H505" s="30">
        <v>620000</v>
      </c>
      <c r="I505" s="46">
        <f t="shared" si="68"/>
        <v>620000</v>
      </c>
      <c r="J505" s="30">
        <v>620000</v>
      </c>
      <c r="K505" s="32">
        <f t="shared" si="65"/>
        <v>620000</v>
      </c>
    </row>
    <row r="506" spans="1:11" ht="39.950000000000003" customHeight="1" x14ac:dyDescent="0.25">
      <c r="A506" s="27">
        <f t="shared" si="66"/>
        <v>40</v>
      </c>
      <c r="B506" s="88"/>
      <c r="C506" s="88"/>
      <c r="D506" s="28" t="s">
        <v>840</v>
      </c>
      <c r="E506" s="28" t="s">
        <v>841</v>
      </c>
      <c r="F506" s="29" t="s">
        <v>20</v>
      </c>
      <c r="G506" s="30">
        <v>1</v>
      </c>
      <c r="H506" s="30">
        <v>1600000</v>
      </c>
      <c r="I506" s="46">
        <f t="shared" si="68"/>
        <v>1600000</v>
      </c>
      <c r="J506" s="30">
        <v>1600000</v>
      </c>
      <c r="K506" s="32">
        <f t="shared" si="65"/>
        <v>1600000</v>
      </c>
    </row>
    <row r="507" spans="1:11" ht="39.950000000000003" customHeight="1" x14ac:dyDescent="0.25">
      <c r="A507" s="27">
        <f t="shared" si="66"/>
        <v>41</v>
      </c>
      <c r="B507" s="88"/>
      <c r="C507" s="88"/>
      <c r="D507" s="28" t="s">
        <v>842</v>
      </c>
      <c r="E507" s="28" t="s">
        <v>207</v>
      </c>
      <c r="F507" s="29" t="s">
        <v>843</v>
      </c>
      <c r="G507" s="30">
        <v>25</v>
      </c>
      <c r="H507" s="30">
        <v>110000</v>
      </c>
      <c r="I507" s="46">
        <f t="shared" si="68"/>
        <v>2750000</v>
      </c>
      <c r="J507" s="30">
        <v>110000</v>
      </c>
      <c r="K507" s="32">
        <f t="shared" si="65"/>
        <v>2750000</v>
      </c>
    </row>
    <row r="508" spans="1:11" ht="39.950000000000003" customHeight="1" x14ac:dyDescent="0.25">
      <c r="A508" s="27">
        <f t="shared" si="66"/>
        <v>42</v>
      </c>
      <c r="B508" s="88" t="s">
        <v>844</v>
      </c>
      <c r="C508" s="88" t="s">
        <v>19</v>
      </c>
      <c r="D508" s="28" t="s">
        <v>27</v>
      </c>
      <c r="E508" s="28"/>
      <c r="F508" s="29" t="s">
        <v>21</v>
      </c>
      <c r="G508" s="30">
        <v>150</v>
      </c>
      <c r="H508" s="30">
        <v>40000</v>
      </c>
      <c r="I508" s="46">
        <f t="shared" si="68"/>
        <v>6000000</v>
      </c>
      <c r="J508" s="30">
        <v>40000</v>
      </c>
      <c r="K508" s="32">
        <f t="shared" si="65"/>
        <v>6000000</v>
      </c>
    </row>
    <row r="509" spans="1:11" ht="39.950000000000003" customHeight="1" x14ac:dyDescent="0.25">
      <c r="A509" s="27">
        <f t="shared" si="66"/>
        <v>43</v>
      </c>
      <c r="B509" s="88"/>
      <c r="C509" s="88"/>
      <c r="D509" s="28" t="s">
        <v>845</v>
      </c>
      <c r="E509" s="28"/>
      <c r="F509" s="29" t="s">
        <v>72</v>
      </c>
      <c r="G509" s="30">
        <v>200</v>
      </c>
      <c r="H509" s="30">
        <v>50000</v>
      </c>
      <c r="I509" s="46">
        <f t="shared" si="68"/>
        <v>10000000</v>
      </c>
      <c r="J509" s="30">
        <v>50000</v>
      </c>
      <c r="K509" s="32">
        <f t="shared" si="65"/>
        <v>10000000</v>
      </c>
    </row>
    <row r="510" spans="1:11" ht="39.950000000000003" customHeight="1" x14ac:dyDescent="0.25">
      <c r="A510" s="27">
        <f t="shared" si="66"/>
        <v>44</v>
      </c>
      <c r="B510" s="88"/>
      <c r="C510" s="88"/>
      <c r="D510" s="28" t="s">
        <v>473</v>
      </c>
      <c r="E510" s="28"/>
      <c r="F510" s="29" t="s">
        <v>72</v>
      </c>
      <c r="G510" s="30">
        <v>60</v>
      </c>
      <c r="H510" s="30">
        <v>30000</v>
      </c>
      <c r="I510" s="46">
        <f t="shared" si="68"/>
        <v>1800000</v>
      </c>
      <c r="J510" s="30">
        <v>30000</v>
      </c>
      <c r="K510" s="32">
        <f t="shared" si="65"/>
        <v>1800000</v>
      </c>
    </row>
    <row r="511" spans="1:11" ht="39.950000000000003" customHeight="1" x14ac:dyDescent="0.25">
      <c r="A511" s="27">
        <f t="shared" si="66"/>
        <v>45</v>
      </c>
      <c r="B511" s="88"/>
      <c r="C511" s="88"/>
      <c r="D511" s="28" t="s">
        <v>846</v>
      </c>
      <c r="E511" s="28"/>
      <c r="F511" s="29" t="s">
        <v>21</v>
      </c>
      <c r="G511" s="30">
        <v>200</v>
      </c>
      <c r="H511" s="30">
        <v>5000</v>
      </c>
      <c r="I511" s="46">
        <f t="shared" si="68"/>
        <v>1000000</v>
      </c>
      <c r="J511" s="30">
        <v>5000</v>
      </c>
      <c r="K511" s="32">
        <f t="shared" si="65"/>
        <v>1000000</v>
      </c>
    </row>
    <row r="512" spans="1:11" ht="39.950000000000003" customHeight="1" x14ac:dyDescent="0.25">
      <c r="A512" s="27">
        <f t="shared" si="66"/>
        <v>46</v>
      </c>
      <c r="B512" s="88"/>
      <c r="C512" s="88"/>
      <c r="D512" s="28" t="s">
        <v>847</v>
      </c>
      <c r="E512" s="28" t="s">
        <v>848</v>
      </c>
      <c r="F512" s="29" t="s">
        <v>30</v>
      </c>
      <c r="G512" s="30">
        <v>8</v>
      </c>
      <c r="H512" s="30">
        <v>50000</v>
      </c>
      <c r="I512" s="46">
        <f t="shared" si="68"/>
        <v>400000</v>
      </c>
      <c r="J512" s="30">
        <v>50000</v>
      </c>
      <c r="K512" s="32">
        <f t="shared" si="65"/>
        <v>400000</v>
      </c>
    </row>
  </sheetData>
  <mergeCells count="122">
    <mergeCell ref="B484:B507"/>
    <mergeCell ref="C484:C507"/>
    <mergeCell ref="B508:B512"/>
    <mergeCell ref="C508:C512"/>
    <mergeCell ref="A5:K5"/>
    <mergeCell ref="B467:B469"/>
    <mergeCell ref="C467:C469"/>
    <mergeCell ref="B471:B472"/>
    <mergeCell ref="C471:C472"/>
    <mergeCell ref="B474:B475"/>
    <mergeCell ref="C474:C475"/>
    <mergeCell ref="B477:B478"/>
    <mergeCell ref="C477:C478"/>
    <mergeCell ref="B480:B481"/>
    <mergeCell ref="C480:C481"/>
    <mergeCell ref="C32:C46"/>
    <mergeCell ref="C47:C56"/>
    <mergeCell ref="B13:B23"/>
    <mergeCell ref="B32:B46"/>
    <mergeCell ref="B47:B56"/>
    <mergeCell ref="B223:B227"/>
    <mergeCell ref="C223:C227"/>
    <mergeCell ref="B248:B253"/>
    <mergeCell ref="C248:C253"/>
    <mergeCell ref="B150:B151"/>
    <mergeCell ref="C150:C151"/>
    <mergeCell ref="B153:B154"/>
    <mergeCell ref="C153:C154"/>
    <mergeCell ref="J6:K6"/>
    <mergeCell ref="A1:D1"/>
    <mergeCell ref="E1:K1"/>
    <mergeCell ref="A2:D2"/>
    <mergeCell ref="E2:K2"/>
    <mergeCell ref="G3:H3"/>
    <mergeCell ref="A4:K4"/>
    <mergeCell ref="C89:C99"/>
    <mergeCell ref="B10:B12"/>
    <mergeCell ref="C10:C12"/>
    <mergeCell ref="B229:B230"/>
    <mergeCell ref="C229:C230"/>
    <mergeCell ref="B26:B31"/>
    <mergeCell ref="C26:C31"/>
    <mergeCell ref="B231:B235"/>
    <mergeCell ref="C231:C235"/>
    <mergeCell ref="C13:C23"/>
    <mergeCell ref="B58:B61"/>
    <mergeCell ref="C58:C61"/>
    <mergeCell ref="B139:B143"/>
    <mergeCell ref="C139:C143"/>
    <mergeCell ref="B62:B83"/>
    <mergeCell ref="C62:C83"/>
    <mergeCell ref="B84:B85"/>
    <mergeCell ref="C84:C85"/>
    <mergeCell ref="B101:B137"/>
    <mergeCell ref="C101:C137"/>
    <mergeCell ref="B86:B88"/>
    <mergeCell ref="C86:C88"/>
    <mergeCell ref="B89:B99"/>
    <mergeCell ref="B145:B149"/>
    <mergeCell ref="C145:C149"/>
    <mergeCell ref="B156:B160"/>
    <mergeCell ref="C156:C160"/>
    <mergeCell ref="B161:B163"/>
    <mergeCell ref="C161:C163"/>
    <mergeCell ref="B165:B176"/>
    <mergeCell ref="C165:C176"/>
    <mergeCell ref="B180:B216"/>
    <mergeCell ref="C180:C216"/>
    <mergeCell ref="B217:B218"/>
    <mergeCell ref="B177:B179"/>
    <mergeCell ref="C177:C179"/>
    <mergeCell ref="B345:B346"/>
    <mergeCell ref="C345:C346"/>
    <mergeCell ref="B347:B356"/>
    <mergeCell ref="C347:C356"/>
    <mergeCell ref="C275:C277"/>
    <mergeCell ref="B292:B294"/>
    <mergeCell ref="C292:C294"/>
    <mergeCell ref="B295:B296"/>
    <mergeCell ref="C295:C296"/>
    <mergeCell ref="B310:B327"/>
    <mergeCell ref="C310:C327"/>
    <mergeCell ref="B329:B343"/>
    <mergeCell ref="C329:C343"/>
    <mergeCell ref="B298:B309"/>
    <mergeCell ref="C298:C309"/>
    <mergeCell ref="B259:B273"/>
    <mergeCell ref="C259:C273"/>
    <mergeCell ref="B280:B291"/>
    <mergeCell ref="C280:C291"/>
    <mergeCell ref="B275:B277"/>
    <mergeCell ref="B254:B257"/>
    <mergeCell ref="B241:B244"/>
    <mergeCell ref="C241:C244"/>
    <mergeCell ref="C217:C218"/>
    <mergeCell ref="B220:B221"/>
    <mergeCell ref="C220:C221"/>
    <mergeCell ref="B278:B279"/>
    <mergeCell ref="C278:C279"/>
    <mergeCell ref="C254:C257"/>
    <mergeCell ref="B245:B246"/>
    <mergeCell ref="C245:C246"/>
    <mergeCell ref="B236:B237"/>
    <mergeCell ref="C236:C237"/>
    <mergeCell ref="B463:B464"/>
    <mergeCell ref="C463:C464"/>
    <mergeCell ref="B437:B438"/>
    <mergeCell ref="C437:C438"/>
    <mergeCell ref="B440:B461"/>
    <mergeCell ref="C440:C461"/>
    <mergeCell ref="B357:B380"/>
    <mergeCell ref="C357:C380"/>
    <mergeCell ref="B381:B390"/>
    <mergeCell ref="C381:C390"/>
    <mergeCell ref="B391:B399"/>
    <mergeCell ref="C391:C399"/>
    <mergeCell ref="B400:B414"/>
    <mergeCell ref="C400:C414"/>
    <mergeCell ref="B415:B432"/>
    <mergeCell ref="C415:C432"/>
    <mergeCell ref="B433:B435"/>
    <mergeCell ref="C433:C435"/>
  </mergeCells>
  <pageMargins left="0.5" right="0.5" top="0.5" bottom="0.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2025-09-22T01:56:38Z</cp:lastPrinted>
  <dcterms:created xsi:type="dcterms:W3CDTF">2025-09-03T07:38:52Z</dcterms:created>
  <dcterms:modified xsi:type="dcterms:W3CDTF">2025-09-22T01:59:14Z</dcterms:modified>
</cp:coreProperties>
</file>